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tabRatio="748"/>
  </bookViews>
  <sheets>
    <sheet name="总表" sheetId="11" r:id="rId1"/>
  </sheets>
  <definedNames>
    <definedName name="_xlnm._FilterDatabase" localSheetId="0" hidden="1">总表!$A$2:$N$131</definedName>
  </definedNames>
  <calcPr calcId="144525"/>
</workbook>
</file>

<file path=xl/sharedStrings.xml><?xml version="1.0" encoding="utf-8"?>
<sst xmlns="http://schemas.openxmlformats.org/spreadsheetml/2006/main" count="579" uniqueCount="285">
  <si>
    <t>雪亮工程建设项目核减、增补分项报价表</t>
  </si>
  <si>
    <t>序号</t>
  </si>
  <si>
    <t>货物名称</t>
  </si>
  <si>
    <t>规格/品牌/型号</t>
  </si>
  <si>
    <t>单位</t>
  </si>
  <si>
    <t>合同
数量</t>
  </si>
  <si>
    <t>单价(元）</t>
  </si>
  <si>
    <t>合价（元）</t>
  </si>
  <si>
    <t>结算
数量</t>
  </si>
  <si>
    <t>结算单价（元）</t>
  </si>
  <si>
    <t>结算合价（元）</t>
  </si>
  <si>
    <t>差异</t>
  </si>
  <si>
    <t>差异合价（元）</t>
  </si>
  <si>
    <t>变更说明</t>
  </si>
  <si>
    <t>备注</t>
  </si>
  <si>
    <t>一、视频监控前端设备</t>
  </si>
  <si>
    <t>波纹软管</t>
  </si>
  <si>
    <t>联塑</t>
  </si>
  <si>
    <t>米</t>
  </si>
  <si>
    <t>审计核减</t>
  </si>
  <si>
    <t>自动重合闸用电保护器</t>
  </si>
  <si>
    <t>瑞深/RCXK-20/2</t>
  </si>
  <si>
    <t>套</t>
  </si>
  <si>
    <t>二合一防雷器</t>
  </si>
  <si>
    <t>视名通/SMTWL-2/220</t>
  </si>
  <si>
    <t>只</t>
  </si>
  <si>
    <t>设备机箱</t>
  </si>
  <si>
    <t>定制</t>
  </si>
  <si>
    <t>监控杆件</t>
  </si>
  <si>
    <t>根</t>
  </si>
  <si>
    <t>杆件基础</t>
  </si>
  <si>
    <t>个</t>
  </si>
  <si>
    <t>防雷接地</t>
  </si>
  <si>
    <t>项</t>
  </si>
  <si>
    <t>手井制作</t>
  </si>
  <si>
    <t>线管</t>
  </si>
  <si>
    <t>联塑/Ф20</t>
  </si>
  <si>
    <t>合同内增加</t>
  </si>
  <si>
    <t>SZSF-XLGC-JDYSGCBGD-002：增加6896
SZSF-XLGC-JDESGCBGD-002：增加6679
SZSF-XLGC-SZJYGCBGD-002：增加4068</t>
  </si>
  <si>
    <t>防雷地线</t>
  </si>
  <si>
    <t>金龙羽/BVR</t>
  </si>
  <si>
    <t>电源线1</t>
  </si>
  <si>
    <t>联嘉祥/RVVP3*1.5</t>
  </si>
  <si>
    <t>电源线2</t>
  </si>
  <si>
    <t>联嘉祥/RVVP3*2.5</t>
  </si>
  <si>
    <t>SZSF-XLGC-JDESGCBGD-003：增加1779
SZSF-XLGC-SZJYGCBGD-004：增加6076</t>
  </si>
  <si>
    <t>辅材</t>
  </si>
  <si>
    <t>专用电源</t>
  </si>
  <si>
    <t>三一/12V3A</t>
  </si>
  <si>
    <t>设备机柜1</t>
  </si>
  <si>
    <t>定制/6U壁挂式机柜，含机柜PDU</t>
  </si>
  <si>
    <t>合同外增加</t>
  </si>
  <si>
    <t>SZSF-XLGC-JDYSGCBGD-002：增加9</t>
  </si>
  <si>
    <t>设备机柜2</t>
  </si>
  <si>
    <t>定制/9U壁挂式机柜，含机柜PDU</t>
  </si>
  <si>
    <t>SZSF-XLGC-JDESGCBGD-002：增加18
SZSF-XLGC-SZJYGCBGD-002：增加18</t>
  </si>
  <si>
    <t>设备机柜3</t>
  </si>
  <si>
    <t>定制/12U壁挂式机柜，含机柜PDU</t>
  </si>
  <si>
    <t>SZSF-XLGC-JDYSGCBGD-002：增加37
SZSF-XLGC-SZJYGCBGD-002：增加84</t>
  </si>
  <si>
    <t>配电箱</t>
  </si>
  <si>
    <t>定制/400*300*150mm室外壁挂式配电箱</t>
  </si>
  <si>
    <t>SZSF-XLGC-JDESGCBGD-002：增加6
SZSF-XLGC-SZJYGCBGD-002：增加6</t>
  </si>
  <si>
    <t>室外设备箱</t>
  </si>
  <si>
    <t>SZSF-XLGC-JDYSGCBGD-002：增加37</t>
  </si>
  <si>
    <t>铝合金线槽</t>
  </si>
  <si>
    <t>永新通/50*50mm，含支架及安装</t>
  </si>
  <si>
    <t>SZSF-XLGC-JDYGCBGD-002：增加1200</t>
  </si>
  <si>
    <t>8口接入交换机</t>
  </si>
  <si>
    <t>定制/RG-ES110GD-P</t>
  </si>
  <si>
    <t>台</t>
  </si>
  <si>
    <t>SZSF-XLGC-SZJYGCBGD-003：增加315</t>
  </si>
  <si>
    <t>直角弧形线槽</t>
  </si>
  <si>
    <t>定制/D24</t>
  </si>
  <si>
    <t>SZSF-XLGC-SZJYGCBGD-003：增加4800</t>
  </si>
  <si>
    <t>阻燃护套铠装软电缆线</t>
  </si>
  <si>
    <t>花缆/ZC-RVV22，3*2.5</t>
  </si>
  <si>
    <t>SZSF-XLGC-SZJYGCBGD-004：增加2500</t>
  </si>
  <si>
    <t>PE盘管</t>
  </si>
  <si>
    <t>蓝科/50*3</t>
  </si>
  <si>
    <t>SZSF-XLGC-SZJYGCBGD-004：增加3930</t>
  </si>
  <si>
    <t>PVC套管2</t>
  </si>
  <si>
    <t>联塑/DN25</t>
  </si>
  <si>
    <t>SZSF-XLGC-JDESGCBGD-003：增加1486
SZSF-XLGC-SZJYGCBGD-004：增加2366</t>
  </si>
  <si>
    <t>大屏电源线</t>
  </si>
  <si>
    <t>定制/ZRVV5*16mm</t>
  </si>
  <si>
    <t>SZSF-XLGC-JDYSGCBGD-004：增加40</t>
  </si>
  <si>
    <t>大屏HDMI线、转换器及配套</t>
  </si>
  <si>
    <t>定制/HDMI线、大屏DP转换器、USB延长器</t>
  </si>
  <si>
    <t>SZSF-XLGC-JDYSGCBGD-004：增加1</t>
  </si>
  <si>
    <t>LED监视器支架</t>
  </si>
  <si>
    <t>定制/LED监视器支架</t>
  </si>
  <si>
    <t>SZSF-XLGC-JDYSGCBGD-004：增加6</t>
  </si>
  <si>
    <t>墙面开槽、恢复</t>
  </si>
  <si>
    <t>SZSF-XLGC-JDYSGCBGD-003：增加720</t>
  </si>
  <si>
    <t>二、安防前端设备</t>
  </si>
  <si>
    <t>2.10 电子身份管理系统</t>
  </si>
  <si>
    <t>电子身份定位基站</t>
  </si>
  <si>
    <t>润安/RA-AW002</t>
  </si>
  <si>
    <t>SZSF-XLGC-JDYSBGXQD-005：增加45</t>
  </si>
  <si>
    <t>三、基础设施层设备</t>
  </si>
  <si>
    <t>3.2综合布线网络</t>
  </si>
  <si>
    <t>尾纤</t>
  </si>
  <si>
    <t>松普/FJ01SLL-10M</t>
  </si>
  <si>
    <t>条</t>
  </si>
  <si>
    <t>SZSF-XLGC-JDYSGCBGD-002：增加1545
SZSF-XLGC-JDESGCBGD-002：增加100
SZSF-XLGC-SZJYGCBGD-002：增加1543</t>
  </si>
  <si>
    <t>光缆</t>
  </si>
  <si>
    <t>松普/GYXTW-4B1</t>
  </si>
  <si>
    <t>SZSF-XLGC-JDYSGCBGD-002：减少18404
SZSF-XLGC-JDESGCBGD-002：减少3148
SZSF-XLGC-SZJYGCBGD-002：增加57100</t>
  </si>
  <si>
    <t>PVC线槽</t>
  </si>
  <si>
    <t>鸿辰/50*30mm</t>
  </si>
  <si>
    <t>铝合金槽式桥架</t>
  </si>
  <si>
    <t>雷正/200*100*1mm</t>
  </si>
  <si>
    <t>光纤终端盒</t>
  </si>
  <si>
    <t>松普/FD2004-FC</t>
  </si>
  <si>
    <t>SZSF-XLGC-JDYSGCBGD-002：增加6
SZSF-XLGC-JDESGCBGD-002：增加104
SZSF-XLGC-SZJYGCBGD-002：增加91</t>
  </si>
  <si>
    <t>3.4机房装修</t>
  </si>
  <si>
    <t>天棚面龙骨及饰面拆除</t>
  </si>
  <si>
    <t>m2</t>
  </si>
  <si>
    <t>SZSF-XLGC-JDYSGCBGD-001：增加6
SZSF-XLGC-JDESGCBGD-001：增加130
SZSF-XLGC-SZJYGCBGD-001：增加16
SZSF-XLGC-GFZXGCBGD-001：增加169.4</t>
  </si>
  <si>
    <t>原有水消防系统拆除</t>
  </si>
  <si>
    <t>m</t>
  </si>
  <si>
    <t>SZSF-XLGC-JDESGCBGD-001：减少12
SZSF-XLGC-SZJYGCBGD-001：增加23
SZSF-XLGC-GFZXGCBGD-001：增加30</t>
  </si>
  <si>
    <t>隔断隔墙拆除</t>
  </si>
  <si>
    <t>拆除碳钢通风管道</t>
  </si>
  <si>
    <t>合同内减少</t>
  </si>
  <si>
    <t>SZSF-XLGC-JDESGCBGD-001：减少20</t>
  </si>
  <si>
    <t>门窗拆除</t>
  </si>
  <si>
    <t>SZSF-XLGC-JDYSGCBGD-001：增加7.04
SZSF-XLGC-SZJYGCBGD-001：增加9</t>
  </si>
  <si>
    <t>木地板拆除</t>
  </si>
  <si>
    <t>SZSF-XLGC-SZJYGCBGD-001：增加38.5</t>
  </si>
  <si>
    <t>余方弃置</t>
  </si>
  <si>
    <t>m3</t>
  </si>
  <si>
    <t>SZSF-XLGC-JDYSGCBGD-001：增加20
SZSF-XLGC-JDESGCBGD-001：减少2
SZSF-XLGC-SZJYGCBGD-001：增加7</t>
  </si>
  <si>
    <t>窗户封堵</t>
  </si>
  <si>
    <t>双玻璃隔墙</t>
  </si>
  <si>
    <t>SZSF-XLGC-JDESGCBGD-001：减少18.2</t>
  </si>
  <si>
    <t>实心砖墙</t>
  </si>
  <si>
    <t>SZSF-XLGC-JDYSGCBGD-001：增加16.15
SZSF-XLGC-JDESGCBGD-001：增加2
SZSF-XLGC-SZJYGCBGD-001：增加21.9</t>
  </si>
  <si>
    <t>墙面一般抹灰</t>
  </si>
  <si>
    <t>抹灰面油漆 墙面</t>
  </si>
  <si>
    <t>抹灰面油漆 天棚</t>
  </si>
  <si>
    <t>天棚抹灰</t>
  </si>
  <si>
    <t>SZSF-XLGC-JDYSGCBGD-001：增加21.4
SZSF-XLGC-JDESGCBGD-001：增加63
SZSF-XLGC-GFZXGCBGD-001：增加169.4</t>
  </si>
  <si>
    <t>墙面涂膜防水</t>
  </si>
  <si>
    <t>SZSF-XLGC-JDYSGCBGD-001：增加212.5
SZSF-XLGC-JDESGCBGD-001：增加88.1
SZSF-XLGC-SZJYGCBGD-001：增加36.1
SZSF-XLGC-GFZXGCBGD-001：增加267.35</t>
  </si>
  <si>
    <t>贴保温棉</t>
  </si>
  <si>
    <t>SZSF-XLGC-JDYSGCBGD-001：减少15.75
SZSF-XLGC-JDESGCBGD-001：减少46.95
SZSF-XLGC-SZJYGCBGD-001：减少159.5
SZSF-XLGC-GFZXGCBGD-001：增加6.9</t>
  </si>
  <si>
    <t>金属微孔天花吊顶</t>
  </si>
  <si>
    <t>乐雅/600*600mm</t>
  </si>
  <si>
    <t>SZSF-XLGC-SZJYGCBGD-001：减少69.55
SZSF-XLGC-GFZXGCBGD-001：增加99.85</t>
  </si>
  <si>
    <t>SZSF-XLGC-JDYSGCBGD-001：减少51
SZSF-XLGC-JDESGCBGD-001：增加87
SZSF-XLGC-GFZXGCBGD-001：减少22.3</t>
  </si>
  <si>
    <t>抗静电活动地板</t>
  </si>
  <si>
    <t>珠海沈飞/600*600*32mm</t>
  </si>
  <si>
    <t>SZSF-XLGC-JDYSGCBGD-001：增加9
SZSF-XLGC-JDESGCBGD-001：增加88.1
SZSF-XLGC-SZJYGCBGD-001：减少62.35
SZSF-XLGC-GFZXGCBGD-001：减少69.55</t>
  </si>
  <si>
    <t>甲级钢制防火门</t>
  </si>
  <si>
    <t>旭阳永辉/1500*2200mm</t>
  </si>
  <si>
    <t>旭阳永辉/1000*2200mm</t>
  </si>
  <si>
    <t>金属镀锌弱电线槽</t>
  </si>
  <si>
    <t>雷正/100*100mm</t>
  </si>
  <si>
    <t>金属镀锌强电线槽</t>
  </si>
  <si>
    <t>网格桥架（镀锌）</t>
  </si>
  <si>
    <t>雷正/400*150*2.2MM</t>
  </si>
  <si>
    <t>SZSF-XLGC-JDYSGCBGD-001：减少10
SZSF-XLGC-JDESGCBGD-001：减少16
SZSF-XLGC-SZJYGCBGD-001：减少20
SZSF-XLGC-GFZXGCBGD-001：减少25</t>
  </si>
  <si>
    <t>雷正/200*100*2.2MM</t>
  </si>
  <si>
    <t>SZSF-XLGC-JDYSGCBGD-001：减少12
SZSF-XLGC-JDESGCBGD-001：减少18
SZSF-XLGC-SZJYGCBGD-001：减少16
SZSF-XLGC-GFZXGCBGD-001：减少16</t>
  </si>
  <si>
    <t>电力电缆1</t>
  </si>
  <si>
    <t>金龙羽/ZR-YJV-4*185+1*95</t>
  </si>
  <si>
    <t>SZSF-XLGC-JDYSGCBGD-001：增加8
SZSF-XLGC-JDESGCBGD-001：增加195
SZSF-XLGC-SZJYGCBGD-001：减少40
SZSF-XLGC-GFZXGCBGD-001：减少100</t>
  </si>
  <si>
    <t>电力电缆2</t>
  </si>
  <si>
    <t>金龙羽/ZR-YJV-4*150+1*70</t>
  </si>
  <si>
    <t>电力电缆3</t>
  </si>
  <si>
    <t>SZSF-XLGC-JDYSGCBGD-001：减少70
SZSF-XLGC-JDESGCBGD-001：减少75</t>
  </si>
  <si>
    <t>照明线</t>
  </si>
  <si>
    <t>金龙羽/ZR-BV-2.5m²</t>
  </si>
  <si>
    <t>SZSF-XLGC-JDYSGCBGD-001：减少290
SZSF-XLGC-JDESGCBGD-001：减少100</t>
  </si>
  <si>
    <t>插座电源线</t>
  </si>
  <si>
    <t>金龙羽/ZR-RVV-3*6m²</t>
  </si>
  <si>
    <t>SZSF-XLGC-JDYSGCBGD-001：减少150
SZSF-XLGC-JDESGCBGD-001：减少115</t>
  </si>
  <si>
    <t>线槽</t>
  </si>
  <si>
    <t>鸿辰/25mmx12.5mm</t>
  </si>
  <si>
    <t>灯盘</t>
  </si>
  <si>
    <t>佛山照明/600*1200</t>
  </si>
  <si>
    <t>SZSF-XLGC-JDYSGCBGD-001：增加3
SZSF-XLGC-JDESGCBGD-001：增加3
SZSF-XLGC-SZJYGCBGD-001：减少2
SZSF-XLGC-GFZXGCBGD-001：增加2</t>
  </si>
  <si>
    <t>接地铜排</t>
  </si>
  <si>
    <t>国优/30*3mm</t>
  </si>
  <si>
    <t>应急照明灯</t>
  </si>
  <si>
    <t>平安/PA-ZFZD-E2W-DT1</t>
  </si>
  <si>
    <t>出口指示灯</t>
  </si>
  <si>
    <t>平安/PA-BLZD-T1LR0E3W</t>
  </si>
  <si>
    <t>新风机1</t>
  </si>
  <si>
    <t>绿岛风/DPT15-42B</t>
  </si>
  <si>
    <t>新风机2</t>
  </si>
  <si>
    <t>新风机配套及安装</t>
  </si>
  <si>
    <t>柜式灭火装置1</t>
  </si>
  <si>
    <t>鑫亿安/GQQ120/2.5</t>
  </si>
  <si>
    <t>七氟丙烷药剂</t>
  </si>
  <si>
    <t>鑫亿安/HFC-227ea</t>
  </si>
  <si>
    <t>kg</t>
  </si>
  <si>
    <t>泄压口</t>
  </si>
  <si>
    <t>温度传感器</t>
  </si>
  <si>
    <t>泛海三江/JTW-ZD-920(A2)</t>
  </si>
  <si>
    <t>感烟探测器</t>
  </si>
  <si>
    <t>泛海三江/JTY-GD-930</t>
  </si>
  <si>
    <t>地面瓷砖拆除</t>
  </si>
  <si>
    <t>m²</t>
  </si>
  <si>
    <t>SZSF-XLGC-JDYSGCBGD-001：增加57
SZSF-XLGC-JDESGCBGD-001：增加31</t>
  </si>
  <si>
    <t>置物架拆除</t>
  </si>
  <si>
    <t>SZSF-XLGC-JDYSGCBGD-001：增加22
SZSF-XLGC-JDESGCBGD-001：增加40
SZSF-XLGC-SZJYGCBGD-001：增加8</t>
  </si>
  <si>
    <t>排水槽</t>
  </si>
  <si>
    <t>SZSF-XLGC-SZJYGCBGD-001：增加50</t>
  </si>
  <si>
    <t>硅酸钙板</t>
  </si>
  <si>
    <t>SZSF-XLGC-JDESGCBGD-001：增加142.2</t>
  </si>
  <si>
    <t>硅酸钙板龙骨</t>
  </si>
  <si>
    <t>支撑方钢</t>
  </si>
  <si>
    <t>SZSF-XLGC-JDESGCBGD-001：增加9</t>
  </si>
  <si>
    <t>机房一级防火烤漆彩钢板</t>
  </si>
  <si>
    <t>SZSF-XLGC-JDYSGCBGD-001：增加198.2
SZSF-XLGC-JDESGCBGD-001：增加142.2
SZSF-XLGC-SZJYGCBGD-001：增加118</t>
  </si>
  <si>
    <t>水泥浆找平</t>
  </si>
  <si>
    <t>SZSF-XLGC-JDYSGCBGD-001：增加70.5
SZSF-XLGC-SZJYGCBGD-001：增加38.5</t>
  </si>
  <si>
    <t>地面刷防静电底油</t>
  </si>
  <si>
    <t>SZSF-XLGC-SZJYGCBGD-001：增加38.5
SZSF-XLGC-GFZXGCBGD-001：增加53.5</t>
  </si>
  <si>
    <t>地面导电铜网</t>
  </si>
  <si>
    <t>地面批刮防静电砂浆</t>
  </si>
  <si>
    <t>地面刮防静电腻子</t>
  </si>
  <si>
    <t>环氧树脂防静电地坪漆</t>
  </si>
  <si>
    <t>线槽开孔</t>
  </si>
  <si>
    <t>孔</t>
  </si>
  <si>
    <t>SZSF-XLGC-JDESGCBGD-001：增加2</t>
  </si>
  <si>
    <t>接地引入点</t>
  </si>
  <si>
    <t>点</t>
  </si>
  <si>
    <t>镀锌扁钢</t>
  </si>
  <si>
    <t>SZSF-XLGC-JDYSGCBGD-001：增加14
SZSF-XLGC-JDESGCBGD-001：增加13
SZSF-XLGC-SZJYGCBGD-001：增加13
SZSF-XLGC-GFZXGCBGD-001：增加11</t>
  </si>
  <si>
    <t>多股接地铜芯线</t>
  </si>
  <si>
    <t>SZSF-XLGC-JDESGCBGD-001：增加100</t>
  </si>
  <si>
    <t>机房空调排水</t>
  </si>
  <si>
    <t>SZSF-XLGC-JDYSGCBGD-001：增加1
SZSF-XLGC-JDESGCBGD-001：增加1
SZSF-XLGC-SZJYGCBGD-001：增加1
SZSF-XLGC-GFZXGCBGD-001：增加1</t>
  </si>
  <si>
    <t>配电开关</t>
  </si>
  <si>
    <t>施耐德400A/三相 EZD400E/3P 400K</t>
  </si>
  <si>
    <t>SZSF-XLGC-GFZXGCBGD-001：增加2</t>
  </si>
  <si>
    <t>断路器</t>
  </si>
  <si>
    <t>施耐德EZD160E/3P 125N</t>
  </si>
  <si>
    <t>施耐德EZD250E/3P 250N</t>
  </si>
  <si>
    <t>SZSF-XLGC-GFZXGCBGD-001：增加4</t>
  </si>
  <si>
    <t>小型断路器</t>
  </si>
  <si>
    <t>施耐德EA9AN 3P C63A</t>
  </si>
  <si>
    <t>SZSF-XLGC-GFZXGCBGD-001：增加12</t>
  </si>
  <si>
    <t>施耐德EA9AN 3P C20A</t>
  </si>
  <si>
    <t>施耐德EA9AN 1P C20A</t>
  </si>
  <si>
    <t>SZSF-XLGC-GFZXGCBGD-001：增加6</t>
  </si>
  <si>
    <t>控制线缆</t>
  </si>
  <si>
    <t>SZSF-XLGC-JDYSGCBGD-001：增加195
SZSF-XLGC-JDESGCBGD-001：增加300
SZSF-XLGC-SZJYGCBGD-001：增加170
SZSF-XLGC-GFZXGCBGD-001：增加250</t>
  </si>
  <si>
    <t>柱子钢筋卷18#/10#</t>
  </si>
  <si>
    <t>SZSF-XLGC-JDYSGCBGD-001：增加4</t>
  </si>
  <si>
    <t>墙体圈梁8#10#</t>
  </si>
  <si>
    <t>SZSF-XLGC-JDYSGCBGD-001：增加17</t>
  </si>
  <si>
    <t>电力电缆</t>
  </si>
  <si>
    <t>金龙羽ZC-YJV 4*35+1*16</t>
  </si>
  <si>
    <t>SZSF-XLGC-GFZXGCBGD-001：增加150</t>
  </si>
  <si>
    <t>48芯光缆</t>
  </si>
  <si>
    <t>松普/48芯</t>
  </si>
  <si>
    <t>SZSF-XLGC-GFZXGCBGD-001：增加300</t>
  </si>
  <si>
    <t>ODF光纤配线架</t>
  </si>
  <si>
    <t>SZSF-XLGC-JDYSGCBGD-001：增加1
SZSF-XLGC-JDESGCBGD-001：增加2
SZSF-XLGC-SZJYGCBGD-001：增加9
SZSF-XLGC-GFZXGCBGD-001：增加2</t>
  </si>
  <si>
    <t>ODF柜</t>
  </si>
  <si>
    <t>门框扩大</t>
  </si>
  <si>
    <t>SZSF-XLGC-JDYSGCBGD-001：增加1</t>
  </si>
  <si>
    <t>地面抬高12公分</t>
  </si>
  <si>
    <t>SZSF-XLGC-JDYSGCBGD-001：增加48</t>
  </si>
  <si>
    <t>楼层板加固槽钢切除</t>
  </si>
  <si>
    <t>信息点位恢复</t>
  </si>
  <si>
    <t>SZSF-XLGC-JDESGCBGD-001：增加4</t>
  </si>
  <si>
    <t>四、视频云计算设备及软件</t>
  </si>
  <si>
    <t>LVS对象存储服务器</t>
  </si>
  <si>
    <t>华为/TaiShan200K (Model 2280K)</t>
  </si>
  <si>
    <t>产品型号变更</t>
  </si>
  <si>
    <t>SZSF-XLGC-HWGCBGD-001</t>
  </si>
  <si>
    <t>天宫之印/TG225 A1</t>
  </si>
  <si>
    <t>对象存储</t>
  </si>
  <si>
    <t>SZSF-XLGC-HWGCBGD-002</t>
  </si>
  <si>
    <t>六、平台服务层软件</t>
  </si>
  <si>
    <t>智能视频监控PC客户端应用软件V1.0</t>
  </si>
  <si>
    <t>迈科思腾/iMosClient</t>
  </si>
  <si>
    <t>SZSF-XLGC-MKGCBGD-001：增加1</t>
  </si>
  <si>
    <t>9.11机房配套装修</t>
  </si>
  <si>
    <t>合计</t>
  </si>
</sst>
</file>

<file path=xl/styles.xml><?xml version="1.0" encoding="utf-8"?>
<styleSheet xmlns="http://schemas.openxmlformats.org/spreadsheetml/2006/main">
  <numFmts count="7">
    <numFmt numFmtId="176" formatCode="#,##0.00_);[Red]\(#,##0.00\)"/>
    <numFmt numFmtId="41" formatCode="_ * #,##0_ ;_ * \-#,##0_ ;_ * &quot;-&quot;_ ;_ @_ "/>
    <numFmt numFmtId="177" formatCode="0.00_ "/>
    <numFmt numFmtId="178" formatCode="#,##0.0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6"/>
      <color theme="1"/>
      <name val="方正小标宋_GBK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9" fillId="24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5" fillId="33" borderId="12" applyNumberFormat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21" fillId="27" borderId="11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7" fillId="19" borderId="9" applyNumberFormat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0" borderId="7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6" fillId="19" borderId="11" applyNumberFormat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34" borderId="0" applyNumberFormat="false" applyBorder="false" applyAlignment="false" applyProtection="false">
      <alignment vertical="center"/>
    </xf>
    <xf numFmtId="0" fontId="0" fillId="14" borderId="8" applyNumberFormat="false" applyFont="false" applyAlignment="false" applyProtection="false">
      <alignment vertical="center"/>
    </xf>
    <xf numFmtId="0" fontId="23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8" fillId="0" borderId="10" applyNumberFormat="false" applyFill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9" fillId="26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</cellStyleXfs>
  <cellXfs count="46">
    <xf numFmtId="0" fontId="0" fillId="0" borderId="0" xfId="0"/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left" vertical="center" wrapText="true"/>
    </xf>
    <xf numFmtId="178" fontId="3" fillId="0" borderId="0" xfId="0" applyNumberFormat="true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176" fontId="2" fillId="0" borderId="0" xfId="0" applyNumberFormat="true" applyFont="true" applyAlignment="true">
      <alignment horizontal="center" vertical="center" wrapText="true"/>
    </xf>
    <xf numFmtId="0" fontId="2" fillId="0" borderId="0" xfId="0" applyFont="true" applyAlignment="true">
      <alignment vertical="center"/>
    </xf>
    <xf numFmtId="0" fontId="4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left" vertical="center"/>
    </xf>
    <xf numFmtId="0" fontId="5" fillId="0" borderId="1" xfId="0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left" vertical="center" wrapText="true"/>
    </xf>
    <xf numFmtId="177" fontId="5" fillId="0" borderId="2" xfId="0" applyNumberFormat="true" applyFont="true" applyBorder="true" applyAlignment="true">
      <alignment vertical="center" wrapText="true"/>
    </xf>
    <xf numFmtId="177" fontId="6" fillId="0" borderId="3" xfId="0" applyNumberFormat="true" applyFont="true" applyBorder="true" applyAlignment="true">
      <alignment horizontal="center" vertical="center"/>
    </xf>
    <xf numFmtId="177" fontId="6" fillId="0" borderId="3" xfId="0" applyNumberFormat="true" applyFont="true" applyBorder="true" applyAlignment="true">
      <alignment vertical="center"/>
    </xf>
    <xf numFmtId="0" fontId="5" fillId="0" borderId="2" xfId="0" applyFont="true" applyBorder="true" applyAlignment="true">
      <alignment horizontal="left" vertical="center"/>
    </xf>
    <xf numFmtId="0" fontId="5" fillId="0" borderId="3" xfId="0" applyFont="true" applyBorder="true" applyAlignment="true">
      <alignment horizontal="center" vertical="center"/>
    </xf>
    <xf numFmtId="0" fontId="5" fillId="0" borderId="3" xfId="0" applyFont="true" applyBorder="true" applyAlignment="true">
      <alignment horizontal="left" vertical="center"/>
    </xf>
    <xf numFmtId="0" fontId="5" fillId="0" borderId="2" xfId="0" applyFont="true" applyBorder="true" applyAlignment="true">
      <alignment vertical="center" wrapText="true"/>
    </xf>
    <xf numFmtId="0" fontId="6" fillId="0" borderId="3" xfId="0" applyFont="true" applyBorder="true" applyAlignment="true">
      <alignment horizontal="center" vertical="center"/>
    </xf>
    <xf numFmtId="0" fontId="6" fillId="0" borderId="3" xfId="0" applyFont="true" applyBorder="true" applyAlignment="true">
      <alignment vertical="center"/>
    </xf>
    <xf numFmtId="0" fontId="5" fillId="0" borderId="3" xfId="0" applyFont="true" applyBorder="true" applyAlignment="true">
      <alignment vertical="center"/>
    </xf>
    <xf numFmtId="0" fontId="3" fillId="0" borderId="1" xfId="0" applyFont="true" applyBorder="true" applyAlignment="true">
      <alignment horizontal="center" vertical="center" wrapText="true"/>
    </xf>
    <xf numFmtId="0" fontId="5" fillId="2" borderId="1" xfId="0" applyFont="true" applyFill="true" applyBorder="true" applyAlignment="true">
      <alignment horizontal="center" vertical="center" wrapText="true"/>
    </xf>
    <xf numFmtId="0" fontId="5" fillId="3" borderId="1" xfId="0" applyFont="true" applyFill="true" applyBorder="true" applyAlignment="true">
      <alignment horizontal="center" vertical="center" wrapText="true"/>
    </xf>
    <xf numFmtId="178" fontId="3" fillId="0" borderId="1" xfId="0" applyNumberFormat="true" applyFont="true" applyBorder="true" applyAlignment="true">
      <alignment horizontal="center" vertical="center"/>
    </xf>
    <xf numFmtId="0" fontId="5" fillId="3" borderId="1" xfId="0" applyFont="true" applyFill="true" applyBorder="true" applyAlignment="true">
      <alignment horizontal="center" vertical="center"/>
    </xf>
    <xf numFmtId="178" fontId="6" fillId="0" borderId="1" xfId="0" applyNumberFormat="true" applyFont="true" applyBorder="true" applyAlignment="true">
      <alignment horizontal="center" vertical="center"/>
    </xf>
    <xf numFmtId="176" fontId="6" fillId="0" borderId="1" xfId="0" applyNumberFormat="true" applyFont="true" applyBorder="true" applyAlignment="true">
      <alignment horizontal="center" vertical="center" wrapText="true"/>
    </xf>
    <xf numFmtId="177" fontId="6" fillId="0" borderId="4" xfId="0" applyNumberFormat="true" applyFont="true" applyBorder="true" applyAlignment="true">
      <alignment vertical="center"/>
    </xf>
    <xf numFmtId="0" fontId="5" fillId="0" borderId="4" xfId="0" applyFont="true" applyBorder="true" applyAlignment="true">
      <alignment horizontal="left" vertical="center"/>
    </xf>
    <xf numFmtId="0" fontId="6" fillId="0" borderId="4" xfId="0" applyFont="true" applyBorder="true" applyAlignment="true">
      <alignment vertical="center"/>
    </xf>
    <xf numFmtId="0" fontId="5" fillId="0" borderId="4" xfId="0" applyFont="true" applyBorder="true" applyAlignment="true">
      <alignment vertical="center"/>
    </xf>
    <xf numFmtId="176" fontId="3" fillId="0" borderId="1" xfId="0" applyNumberFormat="true" applyFont="true" applyBorder="true" applyAlignment="true">
      <alignment horizontal="center" vertical="center"/>
    </xf>
    <xf numFmtId="0" fontId="7" fillId="0" borderId="2" xfId="0" applyFont="true" applyBorder="true" applyAlignment="true">
      <alignment horizontal="center" vertical="center" wrapText="true"/>
    </xf>
    <xf numFmtId="0" fontId="7" fillId="0" borderId="3" xfId="0" applyFont="true" applyBorder="true" applyAlignment="true">
      <alignment horizontal="center" vertical="center" wrapText="true"/>
    </xf>
    <xf numFmtId="177" fontId="2" fillId="0" borderId="0" xfId="0" applyNumberFormat="true" applyFont="true" applyAlignment="true">
      <alignment horizontal="center" vertical="center"/>
    </xf>
    <xf numFmtId="0" fontId="7" fillId="0" borderId="4" xfId="0" applyFont="true" applyBorder="true" applyAlignment="true">
      <alignment horizontal="center" vertical="center" wrapText="true"/>
    </xf>
    <xf numFmtId="178" fontId="5" fillId="0" borderId="1" xfId="0" applyNumberFormat="true" applyFont="true" applyBorder="true" applyAlignment="true">
      <alignment horizontal="center" vertical="center"/>
    </xf>
    <xf numFmtId="178" fontId="2" fillId="0" borderId="0" xfId="0" applyNumberFormat="true" applyFont="true" applyBorder="true" applyAlignment="true">
      <alignment horizontal="center" vertical="center"/>
    </xf>
    <xf numFmtId="4" fontId="2" fillId="0" borderId="0" xfId="0" applyNumberFormat="true" applyFont="true" applyBorder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2"/>
  <sheetViews>
    <sheetView tabSelected="1" workbookViewId="0">
      <selection activeCell="I149" sqref="I149"/>
    </sheetView>
  </sheetViews>
  <sheetFormatPr defaultColWidth="9" defaultRowHeight="12.75"/>
  <cols>
    <col min="1" max="1" width="6.5" style="2" customWidth="true"/>
    <col min="2" max="2" width="13.375" style="3" customWidth="true"/>
    <col min="3" max="3" width="22.75" style="4" customWidth="true"/>
    <col min="4" max="4" width="5.75" style="2" customWidth="true"/>
    <col min="5" max="5" width="7.625" style="2" customWidth="true"/>
    <col min="6" max="6" width="10.875" style="2" customWidth="true"/>
    <col min="7" max="7" width="14" style="2" customWidth="true"/>
    <col min="8" max="8" width="14.375" style="2" customWidth="true"/>
    <col min="9" max="9" width="11.375" style="5" customWidth="true"/>
    <col min="10" max="10" width="12.375" style="6" customWidth="true"/>
    <col min="11" max="11" width="7.625" style="2" customWidth="true"/>
    <col min="12" max="12" width="12.875" style="2" customWidth="true"/>
    <col min="13" max="13" width="9.625" style="7" customWidth="true"/>
    <col min="14" max="14" width="36.375" style="4" customWidth="true"/>
    <col min="15" max="16384" width="9" style="8"/>
  </cols>
  <sheetData>
    <row r="1" ht="33" customHeight="true" spans="1:14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="1" customFormat="true" ht="44" customHeight="true" spans="1:14">
      <c r="A2" s="10" t="s">
        <v>1</v>
      </c>
      <c r="B2" s="11" t="s">
        <v>2</v>
      </c>
      <c r="C2" s="11" t="s">
        <v>3</v>
      </c>
      <c r="D2" s="11" t="s">
        <v>4</v>
      </c>
      <c r="E2" s="28" t="s">
        <v>5</v>
      </c>
      <c r="F2" s="28" t="s">
        <v>6</v>
      </c>
      <c r="G2" s="28" t="s">
        <v>7</v>
      </c>
      <c r="H2" s="29" t="s">
        <v>8</v>
      </c>
      <c r="I2" s="31" t="s">
        <v>9</v>
      </c>
      <c r="J2" s="31" t="s">
        <v>10</v>
      </c>
      <c r="K2" s="10" t="s">
        <v>11</v>
      </c>
      <c r="L2" s="10" t="s">
        <v>12</v>
      </c>
      <c r="M2" s="11" t="s">
        <v>13</v>
      </c>
      <c r="N2" s="11" t="s">
        <v>14</v>
      </c>
    </row>
    <row r="3" ht="30" customHeight="true" spans="1:14">
      <c r="A3" s="12" t="s">
        <v>15</v>
      </c>
      <c r="B3" s="13"/>
      <c r="C3" s="12"/>
      <c r="D3" s="12"/>
      <c r="E3" s="13"/>
      <c r="F3" s="13"/>
      <c r="G3" s="13"/>
      <c r="H3" s="13"/>
      <c r="I3" s="13"/>
      <c r="J3" s="13"/>
      <c r="K3" s="13"/>
      <c r="L3" s="13"/>
      <c r="M3" s="13"/>
      <c r="N3" s="12"/>
    </row>
    <row r="4" ht="30" customHeight="true" spans="1:14">
      <c r="A4" s="14">
        <v>16</v>
      </c>
      <c r="B4" s="15" t="s">
        <v>16</v>
      </c>
      <c r="C4" s="16" t="s">
        <v>17</v>
      </c>
      <c r="D4" s="14" t="s">
        <v>18</v>
      </c>
      <c r="E4" s="14">
        <v>2488</v>
      </c>
      <c r="F4" s="30">
        <v>3.5</v>
      </c>
      <c r="G4" s="30">
        <f t="shared" ref="G4:G32" si="0">F4*E4</f>
        <v>8708</v>
      </c>
      <c r="H4" s="14">
        <v>2422.2</v>
      </c>
      <c r="I4" s="30">
        <v>3.5</v>
      </c>
      <c r="J4" s="32">
        <f t="shared" ref="J4:J32" si="1">I4*H4</f>
        <v>8477.7</v>
      </c>
      <c r="K4" s="14">
        <f t="shared" ref="K4:K32" si="2">H4-E4</f>
        <v>-65.8000000000002</v>
      </c>
      <c r="L4" s="32">
        <f t="shared" ref="L4:L32" si="3">K4*I4</f>
        <v>-230.300000000001</v>
      </c>
      <c r="M4" s="33" t="s">
        <v>19</v>
      </c>
      <c r="N4" s="16"/>
    </row>
    <row r="5" ht="30" customHeight="true" spans="1:14">
      <c r="A5" s="14">
        <v>17</v>
      </c>
      <c r="B5" s="15" t="s">
        <v>20</v>
      </c>
      <c r="C5" s="16" t="s">
        <v>21</v>
      </c>
      <c r="D5" s="14" t="s">
        <v>22</v>
      </c>
      <c r="E5" s="14">
        <v>70</v>
      </c>
      <c r="F5" s="30">
        <v>480</v>
      </c>
      <c r="G5" s="30">
        <f t="shared" si="0"/>
        <v>33600</v>
      </c>
      <c r="H5" s="14">
        <v>68</v>
      </c>
      <c r="I5" s="30">
        <v>480</v>
      </c>
      <c r="J5" s="32">
        <f t="shared" si="1"/>
        <v>32640</v>
      </c>
      <c r="K5" s="14">
        <f t="shared" si="2"/>
        <v>-2</v>
      </c>
      <c r="L5" s="32">
        <f t="shared" si="3"/>
        <v>-960</v>
      </c>
      <c r="M5" s="33" t="s">
        <v>19</v>
      </c>
      <c r="N5" s="16"/>
    </row>
    <row r="6" ht="30" customHeight="true" spans="1:14">
      <c r="A6" s="14">
        <v>18</v>
      </c>
      <c r="B6" s="15" t="s">
        <v>23</v>
      </c>
      <c r="C6" s="16" t="s">
        <v>24</v>
      </c>
      <c r="D6" s="14" t="s">
        <v>25</v>
      </c>
      <c r="E6" s="14">
        <v>70</v>
      </c>
      <c r="F6" s="30">
        <v>350</v>
      </c>
      <c r="G6" s="30">
        <f t="shared" si="0"/>
        <v>24500</v>
      </c>
      <c r="H6" s="14">
        <v>68</v>
      </c>
      <c r="I6" s="30">
        <v>350</v>
      </c>
      <c r="J6" s="32">
        <f t="shared" si="1"/>
        <v>23800</v>
      </c>
      <c r="K6" s="14">
        <f t="shared" si="2"/>
        <v>-2</v>
      </c>
      <c r="L6" s="32">
        <f t="shared" si="3"/>
        <v>-700</v>
      </c>
      <c r="M6" s="33" t="s">
        <v>19</v>
      </c>
      <c r="N6" s="16"/>
    </row>
    <row r="7" ht="30" customHeight="true" spans="1:14">
      <c r="A7" s="14">
        <v>19</v>
      </c>
      <c r="B7" s="15" t="s">
        <v>26</v>
      </c>
      <c r="C7" s="16" t="s">
        <v>27</v>
      </c>
      <c r="D7" s="14" t="s">
        <v>22</v>
      </c>
      <c r="E7" s="14">
        <v>70</v>
      </c>
      <c r="F7" s="30">
        <v>1550</v>
      </c>
      <c r="G7" s="30">
        <f t="shared" si="0"/>
        <v>108500</v>
      </c>
      <c r="H7" s="14">
        <v>68</v>
      </c>
      <c r="I7" s="30">
        <v>1550</v>
      </c>
      <c r="J7" s="32">
        <f t="shared" si="1"/>
        <v>105400</v>
      </c>
      <c r="K7" s="14">
        <f t="shared" si="2"/>
        <v>-2</v>
      </c>
      <c r="L7" s="32">
        <f t="shared" si="3"/>
        <v>-3100</v>
      </c>
      <c r="M7" s="33" t="s">
        <v>19</v>
      </c>
      <c r="N7" s="16"/>
    </row>
    <row r="8" ht="30" customHeight="true" spans="1:14">
      <c r="A8" s="14">
        <v>20</v>
      </c>
      <c r="B8" s="15" t="s">
        <v>28</v>
      </c>
      <c r="C8" s="16" t="s">
        <v>27</v>
      </c>
      <c r="D8" s="14" t="s">
        <v>29</v>
      </c>
      <c r="E8" s="14">
        <v>70</v>
      </c>
      <c r="F8" s="30">
        <v>5000</v>
      </c>
      <c r="G8" s="30">
        <f t="shared" si="0"/>
        <v>350000</v>
      </c>
      <c r="H8" s="14">
        <v>68</v>
      </c>
      <c r="I8" s="30">
        <v>5000</v>
      </c>
      <c r="J8" s="32">
        <f t="shared" si="1"/>
        <v>340000</v>
      </c>
      <c r="K8" s="14">
        <f t="shared" si="2"/>
        <v>-2</v>
      </c>
      <c r="L8" s="32">
        <f t="shared" si="3"/>
        <v>-10000</v>
      </c>
      <c r="M8" s="33" t="s">
        <v>19</v>
      </c>
      <c r="N8" s="16"/>
    </row>
    <row r="9" ht="30" customHeight="true" spans="1:14">
      <c r="A9" s="14">
        <v>21</v>
      </c>
      <c r="B9" s="15" t="s">
        <v>30</v>
      </c>
      <c r="C9" s="16" t="s">
        <v>27</v>
      </c>
      <c r="D9" s="14" t="s">
        <v>31</v>
      </c>
      <c r="E9" s="14">
        <v>70</v>
      </c>
      <c r="F9" s="30">
        <v>2500</v>
      </c>
      <c r="G9" s="30">
        <f t="shared" si="0"/>
        <v>175000</v>
      </c>
      <c r="H9" s="14">
        <v>68</v>
      </c>
      <c r="I9" s="30">
        <v>2500</v>
      </c>
      <c r="J9" s="32">
        <f t="shared" si="1"/>
        <v>170000</v>
      </c>
      <c r="K9" s="14">
        <f t="shared" si="2"/>
        <v>-2</v>
      </c>
      <c r="L9" s="32">
        <f t="shared" si="3"/>
        <v>-5000</v>
      </c>
      <c r="M9" s="33" t="s">
        <v>19</v>
      </c>
      <c r="N9" s="16"/>
    </row>
    <row r="10" ht="30" customHeight="true" spans="1:14">
      <c r="A10" s="14">
        <v>22</v>
      </c>
      <c r="B10" s="15" t="s">
        <v>32</v>
      </c>
      <c r="C10" s="16" t="s">
        <v>27</v>
      </c>
      <c r="D10" s="14" t="s">
        <v>33</v>
      </c>
      <c r="E10" s="14">
        <v>70</v>
      </c>
      <c r="F10" s="30">
        <v>1200</v>
      </c>
      <c r="G10" s="30">
        <f t="shared" si="0"/>
        <v>84000</v>
      </c>
      <c r="H10" s="14">
        <v>68</v>
      </c>
      <c r="I10" s="30">
        <v>1200</v>
      </c>
      <c r="J10" s="32">
        <f t="shared" si="1"/>
        <v>81600</v>
      </c>
      <c r="K10" s="14">
        <f t="shared" si="2"/>
        <v>-2</v>
      </c>
      <c r="L10" s="32">
        <f t="shared" si="3"/>
        <v>-2400</v>
      </c>
      <c r="M10" s="33" t="s">
        <v>19</v>
      </c>
      <c r="N10" s="16"/>
    </row>
    <row r="11" ht="30" customHeight="true" spans="1:14">
      <c r="A11" s="14">
        <v>23</v>
      </c>
      <c r="B11" s="15" t="s">
        <v>34</v>
      </c>
      <c r="C11" s="16" t="s">
        <v>27</v>
      </c>
      <c r="D11" s="14" t="s">
        <v>33</v>
      </c>
      <c r="E11" s="14">
        <v>70</v>
      </c>
      <c r="F11" s="30">
        <v>2400</v>
      </c>
      <c r="G11" s="30">
        <f t="shared" si="0"/>
        <v>168000</v>
      </c>
      <c r="H11" s="14">
        <v>68</v>
      </c>
      <c r="I11" s="30">
        <v>2400</v>
      </c>
      <c r="J11" s="32">
        <f t="shared" si="1"/>
        <v>163200</v>
      </c>
      <c r="K11" s="14">
        <f t="shared" si="2"/>
        <v>-2</v>
      </c>
      <c r="L11" s="32">
        <f t="shared" si="3"/>
        <v>-4800</v>
      </c>
      <c r="M11" s="33" t="s">
        <v>19</v>
      </c>
      <c r="N11" s="16"/>
    </row>
    <row r="12" s="2" customFormat="true" ht="47" customHeight="true" spans="1:14">
      <c r="A12" s="14">
        <v>24</v>
      </c>
      <c r="B12" s="15" t="s">
        <v>35</v>
      </c>
      <c r="C12" s="16" t="s">
        <v>36</v>
      </c>
      <c r="D12" s="14" t="s">
        <v>18</v>
      </c>
      <c r="E12" s="14">
        <v>9520</v>
      </c>
      <c r="F12" s="30">
        <v>29.99</v>
      </c>
      <c r="G12" s="30">
        <f t="shared" si="0"/>
        <v>285504.8</v>
      </c>
      <c r="H12" s="14">
        <v>25628.59</v>
      </c>
      <c r="I12" s="30">
        <v>29.99</v>
      </c>
      <c r="J12" s="32">
        <f t="shared" si="1"/>
        <v>768601.4141</v>
      </c>
      <c r="K12" s="14">
        <f t="shared" si="2"/>
        <v>16108.59</v>
      </c>
      <c r="L12" s="32">
        <f t="shared" si="3"/>
        <v>483096.6141</v>
      </c>
      <c r="M12" s="33" t="s">
        <v>37</v>
      </c>
      <c r="N12" s="16" t="s">
        <v>38</v>
      </c>
    </row>
    <row r="13" ht="30" customHeight="true" spans="1:14">
      <c r="A13" s="14">
        <v>25</v>
      </c>
      <c r="B13" s="15" t="s">
        <v>39</v>
      </c>
      <c r="C13" s="16" t="s">
        <v>40</v>
      </c>
      <c r="D13" s="14" t="s">
        <v>18</v>
      </c>
      <c r="E13" s="14">
        <v>586</v>
      </c>
      <c r="F13" s="30">
        <v>38</v>
      </c>
      <c r="G13" s="30">
        <f t="shared" si="0"/>
        <v>22268</v>
      </c>
      <c r="H13" s="14">
        <v>496.5</v>
      </c>
      <c r="I13" s="30">
        <v>38</v>
      </c>
      <c r="J13" s="32">
        <f t="shared" si="1"/>
        <v>18867</v>
      </c>
      <c r="K13" s="14">
        <f t="shared" si="2"/>
        <v>-89.5</v>
      </c>
      <c r="L13" s="32">
        <f t="shared" si="3"/>
        <v>-3401</v>
      </c>
      <c r="M13" s="33" t="s">
        <v>19</v>
      </c>
      <c r="N13" s="16"/>
    </row>
    <row r="14" ht="30" customHeight="true" spans="1:14">
      <c r="A14" s="14">
        <v>26</v>
      </c>
      <c r="B14" s="15" t="s">
        <v>41</v>
      </c>
      <c r="C14" s="16" t="s">
        <v>42</v>
      </c>
      <c r="D14" s="14" t="s">
        <v>18</v>
      </c>
      <c r="E14" s="14">
        <v>6833</v>
      </c>
      <c r="F14" s="30">
        <v>11</v>
      </c>
      <c r="G14" s="30">
        <f t="shared" si="0"/>
        <v>75163</v>
      </c>
      <c r="H14" s="14">
        <v>6497.5</v>
      </c>
      <c r="I14" s="30">
        <v>11</v>
      </c>
      <c r="J14" s="32">
        <f t="shared" si="1"/>
        <v>71472.5</v>
      </c>
      <c r="K14" s="14">
        <f t="shared" si="2"/>
        <v>-335.5</v>
      </c>
      <c r="L14" s="32">
        <f t="shared" si="3"/>
        <v>-3690.5</v>
      </c>
      <c r="M14" s="33" t="s">
        <v>19</v>
      </c>
      <c r="N14" s="16"/>
    </row>
    <row r="15" ht="35" customHeight="true" spans="1:14">
      <c r="A15" s="14">
        <v>27</v>
      </c>
      <c r="B15" s="15" t="s">
        <v>43</v>
      </c>
      <c r="C15" s="16" t="s">
        <v>44</v>
      </c>
      <c r="D15" s="14" t="s">
        <v>18</v>
      </c>
      <c r="E15" s="14">
        <v>4565</v>
      </c>
      <c r="F15" s="30">
        <v>16</v>
      </c>
      <c r="G15" s="30">
        <f t="shared" si="0"/>
        <v>73040</v>
      </c>
      <c r="H15" s="14">
        <v>12420</v>
      </c>
      <c r="I15" s="30">
        <v>16</v>
      </c>
      <c r="J15" s="32">
        <f t="shared" si="1"/>
        <v>198720</v>
      </c>
      <c r="K15" s="14">
        <f t="shared" si="2"/>
        <v>7855</v>
      </c>
      <c r="L15" s="32">
        <f t="shared" si="3"/>
        <v>125680</v>
      </c>
      <c r="M15" s="33" t="s">
        <v>37</v>
      </c>
      <c r="N15" s="16" t="s">
        <v>45</v>
      </c>
    </row>
    <row r="16" ht="30" customHeight="true" spans="1:14">
      <c r="A16" s="14">
        <v>28</v>
      </c>
      <c r="B16" s="15" t="s">
        <v>46</v>
      </c>
      <c r="C16" s="16" t="s">
        <v>27</v>
      </c>
      <c r="D16" s="14" t="s">
        <v>33</v>
      </c>
      <c r="E16" s="14">
        <v>2464</v>
      </c>
      <c r="F16" s="30">
        <v>280</v>
      </c>
      <c r="G16" s="30">
        <f t="shared" si="0"/>
        <v>689920</v>
      </c>
      <c r="H16" s="14">
        <v>2354</v>
      </c>
      <c r="I16" s="30">
        <v>280</v>
      </c>
      <c r="J16" s="32">
        <f t="shared" si="1"/>
        <v>659120</v>
      </c>
      <c r="K16" s="14">
        <f t="shared" si="2"/>
        <v>-110</v>
      </c>
      <c r="L16" s="32">
        <f t="shared" si="3"/>
        <v>-30800</v>
      </c>
      <c r="M16" s="33" t="s">
        <v>19</v>
      </c>
      <c r="N16" s="16"/>
    </row>
    <row r="17" ht="30" customHeight="true" spans="1:14">
      <c r="A17" s="14">
        <v>30</v>
      </c>
      <c r="B17" s="15" t="s">
        <v>47</v>
      </c>
      <c r="C17" s="16" t="s">
        <v>48</v>
      </c>
      <c r="D17" s="14" t="s">
        <v>22</v>
      </c>
      <c r="E17" s="14">
        <v>69</v>
      </c>
      <c r="F17" s="30">
        <v>75</v>
      </c>
      <c r="G17" s="30">
        <f t="shared" si="0"/>
        <v>5175</v>
      </c>
      <c r="H17" s="14">
        <v>67</v>
      </c>
      <c r="I17" s="30">
        <v>75</v>
      </c>
      <c r="J17" s="32">
        <f t="shared" si="1"/>
        <v>5025</v>
      </c>
      <c r="K17" s="14">
        <f t="shared" si="2"/>
        <v>-2</v>
      </c>
      <c r="L17" s="32">
        <f t="shared" si="3"/>
        <v>-150</v>
      </c>
      <c r="M17" s="33" t="s">
        <v>19</v>
      </c>
      <c r="N17" s="16"/>
    </row>
    <row r="18" ht="30" customHeight="true" spans="1:14">
      <c r="A18" s="14"/>
      <c r="B18" s="15" t="s">
        <v>49</v>
      </c>
      <c r="C18" s="16" t="s">
        <v>50</v>
      </c>
      <c r="D18" s="14" t="s">
        <v>31</v>
      </c>
      <c r="E18" s="14">
        <v>0</v>
      </c>
      <c r="F18" s="14"/>
      <c r="G18" s="30">
        <f t="shared" si="0"/>
        <v>0</v>
      </c>
      <c r="H18" s="14">
        <v>9</v>
      </c>
      <c r="I18" s="30">
        <v>506.31</v>
      </c>
      <c r="J18" s="32">
        <f t="shared" si="1"/>
        <v>4556.79</v>
      </c>
      <c r="K18" s="14">
        <f t="shared" si="2"/>
        <v>9</v>
      </c>
      <c r="L18" s="32">
        <f t="shared" si="3"/>
        <v>4556.79</v>
      </c>
      <c r="M18" s="33" t="s">
        <v>51</v>
      </c>
      <c r="N18" s="16" t="s">
        <v>52</v>
      </c>
    </row>
    <row r="19" ht="30" customHeight="true" spans="1:14">
      <c r="A19" s="14"/>
      <c r="B19" s="15" t="s">
        <v>53</v>
      </c>
      <c r="C19" s="16" t="s">
        <v>54</v>
      </c>
      <c r="D19" s="14" t="s">
        <v>31</v>
      </c>
      <c r="E19" s="14">
        <v>0</v>
      </c>
      <c r="F19" s="14"/>
      <c r="G19" s="30">
        <f t="shared" si="0"/>
        <v>0</v>
      </c>
      <c r="H19" s="14">
        <v>35</v>
      </c>
      <c r="I19" s="30">
        <v>700</v>
      </c>
      <c r="J19" s="32">
        <f t="shared" si="1"/>
        <v>24500</v>
      </c>
      <c r="K19" s="14">
        <f t="shared" si="2"/>
        <v>35</v>
      </c>
      <c r="L19" s="32">
        <f t="shared" si="3"/>
        <v>24500</v>
      </c>
      <c r="M19" s="33" t="s">
        <v>51</v>
      </c>
      <c r="N19" s="16" t="s">
        <v>55</v>
      </c>
    </row>
    <row r="20" ht="30" customHeight="true" spans="1:14">
      <c r="A20" s="14"/>
      <c r="B20" s="15" t="s">
        <v>56</v>
      </c>
      <c r="C20" s="16" t="s">
        <v>57</v>
      </c>
      <c r="D20" s="14" t="s">
        <v>31</v>
      </c>
      <c r="E20" s="14">
        <v>0</v>
      </c>
      <c r="F20" s="14"/>
      <c r="G20" s="30">
        <f t="shared" si="0"/>
        <v>0</v>
      </c>
      <c r="H20" s="14">
        <v>121</v>
      </c>
      <c r="I20" s="30">
        <v>900</v>
      </c>
      <c r="J20" s="32">
        <f t="shared" si="1"/>
        <v>108900</v>
      </c>
      <c r="K20" s="14">
        <f t="shared" si="2"/>
        <v>121</v>
      </c>
      <c r="L20" s="32">
        <f t="shared" si="3"/>
        <v>108900</v>
      </c>
      <c r="M20" s="33" t="s">
        <v>51</v>
      </c>
      <c r="N20" s="16" t="s">
        <v>58</v>
      </c>
    </row>
    <row r="21" ht="32" customHeight="true" spans="1:14">
      <c r="A21" s="14"/>
      <c r="B21" s="15" t="s">
        <v>59</v>
      </c>
      <c r="C21" s="16" t="s">
        <v>60</v>
      </c>
      <c r="D21" s="14" t="s">
        <v>31</v>
      </c>
      <c r="E21" s="14">
        <v>0</v>
      </c>
      <c r="F21" s="14"/>
      <c r="G21" s="30">
        <f t="shared" si="0"/>
        <v>0</v>
      </c>
      <c r="H21" s="14">
        <v>12</v>
      </c>
      <c r="I21" s="30">
        <v>500</v>
      </c>
      <c r="J21" s="32">
        <f t="shared" si="1"/>
        <v>6000</v>
      </c>
      <c r="K21" s="14">
        <f t="shared" si="2"/>
        <v>12</v>
      </c>
      <c r="L21" s="32">
        <f t="shared" si="3"/>
        <v>6000</v>
      </c>
      <c r="M21" s="33" t="s">
        <v>51</v>
      </c>
      <c r="N21" s="16" t="s">
        <v>61</v>
      </c>
    </row>
    <row r="22" ht="30" customHeight="true" spans="1:14">
      <c r="A22" s="14"/>
      <c r="B22" s="15" t="s">
        <v>62</v>
      </c>
      <c r="C22" s="16" t="s">
        <v>27</v>
      </c>
      <c r="D22" s="14" t="s">
        <v>31</v>
      </c>
      <c r="E22" s="14">
        <v>0</v>
      </c>
      <c r="F22" s="14"/>
      <c r="G22" s="30">
        <f t="shared" si="0"/>
        <v>0</v>
      </c>
      <c r="H22" s="14">
        <v>3</v>
      </c>
      <c r="I22" s="30">
        <v>800</v>
      </c>
      <c r="J22" s="32">
        <f t="shared" si="1"/>
        <v>2400</v>
      </c>
      <c r="K22" s="14">
        <f t="shared" si="2"/>
        <v>3</v>
      </c>
      <c r="L22" s="32">
        <f t="shared" si="3"/>
        <v>2400</v>
      </c>
      <c r="M22" s="33" t="s">
        <v>51</v>
      </c>
      <c r="N22" s="16" t="s">
        <v>63</v>
      </c>
    </row>
    <row r="23" ht="30" customHeight="true" spans="1:14">
      <c r="A23" s="14"/>
      <c r="B23" s="15" t="s">
        <v>64</v>
      </c>
      <c r="C23" s="16" t="s">
        <v>65</v>
      </c>
      <c r="D23" s="14" t="s">
        <v>18</v>
      </c>
      <c r="E23" s="14">
        <v>0</v>
      </c>
      <c r="F23" s="14"/>
      <c r="G23" s="30">
        <f t="shared" si="0"/>
        <v>0</v>
      </c>
      <c r="H23" s="14">
        <v>1200</v>
      </c>
      <c r="I23" s="30">
        <v>34.19</v>
      </c>
      <c r="J23" s="32">
        <f t="shared" si="1"/>
        <v>41028</v>
      </c>
      <c r="K23" s="14">
        <f t="shared" si="2"/>
        <v>1200</v>
      </c>
      <c r="L23" s="32">
        <f t="shared" si="3"/>
        <v>41028</v>
      </c>
      <c r="M23" s="33" t="s">
        <v>51</v>
      </c>
      <c r="N23" s="16" t="s">
        <v>66</v>
      </c>
    </row>
    <row r="24" ht="30" customHeight="true" spans="1:14">
      <c r="A24" s="14"/>
      <c r="B24" s="15" t="s">
        <v>67</v>
      </c>
      <c r="C24" s="16" t="s">
        <v>68</v>
      </c>
      <c r="D24" s="14" t="s">
        <v>69</v>
      </c>
      <c r="E24" s="14">
        <v>0</v>
      </c>
      <c r="F24" s="14"/>
      <c r="G24" s="30">
        <f t="shared" si="0"/>
        <v>0</v>
      </c>
      <c r="H24" s="14">
        <v>315</v>
      </c>
      <c r="I24" s="30">
        <v>800</v>
      </c>
      <c r="J24" s="32">
        <f t="shared" si="1"/>
        <v>252000</v>
      </c>
      <c r="K24" s="14">
        <f t="shared" si="2"/>
        <v>315</v>
      </c>
      <c r="L24" s="32">
        <f t="shared" si="3"/>
        <v>252000</v>
      </c>
      <c r="M24" s="33" t="s">
        <v>51</v>
      </c>
      <c r="N24" s="16" t="s">
        <v>70</v>
      </c>
    </row>
    <row r="25" ht="30" customHeight="true" spans="1:14">
      <c r="A25" s="14"/>
      <c r="B25" s="15" t="s">
        <v>71</v>
      </c>
      <c r="C25" s="16" t="s">
        <v>72</v>
      </c>
      <c r="D25" s="14" t="s">
        <v>18</v>
      </c>
      <c r="E25" s="14">
        <v>0</v>
      </c>
      <c r="F25" s="14"/>
      <c r="G25" s="30">
        <f t="shared" si="0"/>
        <v>0</v>
      </c>
      <c r="H25" s="14">
        <v>4080</v>
      </c>
      <c r="I25" s="30">
        <v>32</v>
      </c>
      <c r="J25" s="32">
        <f t="shared" si="1"/>
        <v>130560</v>
      </c>
      <c r="K25" s="14">
        <f t="shared" si="2"/>
        <v>4080</v>
      </c>
      <c r="L25" s="32">
        <f t="shared" si="3"/>
        <v>130560</v>
      </c>
      <c r="M25" s="33" t="s">
        <v>51</v>
      </c>
      <c r="N25" s="16" t="s">
        <v>73</v>
      </c>
    </row>
    <row r="26" ht="30" customHeight="true" spans="1:14">
      <c r="A26" s="14"/>
      <c r="B26" s="15" t="s">
        <v>74</v>
      </c>
      <c r="C26" s="16" t="s">
        <v>75</v>
      </c>
      <c r="D26" s="14" t="s">
        <v>18</v>
      </c>
      <c r="E26" s="14">
        <v>0</v>
      </c>
      <c r="F26" s="14"/>
      <c r="G26" s="30">
        <f t="shared" si="0"/>
        <v>0</v>
      </c>
      <c r="H26" s="14">
        <v>2500</v>
      </c>
      <c r="I26" s="30">
        <v>16.72</v>
      </c>
      <c r="J26" s="32">
        <f t="shared" si="1"/>
        <v>41800</v>
      </c>
      <c r="K26" s="14">
        <f t="shared" si="2"/>
        <v>2500</v>
      </c>
      <c r="L26" s="32">
        <f t="shared" si="3"/>
        <v>41800</v>
      </c>
      <c r="M26" s="33" t="s">
        <v>51</v>
      </c>
      <c r="N26" s="16" t="s">
        <v>76</v>
      </c>
    </row>
    <row r="27" ht="30" customHeight="true" spans="1:14">
      <c r="A27" s="14"/>
      <c r="B27" s="15" t="s">
        <v>77</v>
      </c>
      <c r="C27" s="16" t="s">
        <v>78</v>
      </c>
      <c r="D27" s="14" t="s">
        <v>18</v>
      </c>
      <c r="E27" s="14">
        <v>0</v>
      </c>
      <c r="F27" s="14"/>
      <c r="G27" s="30">
        <f t="shared" si="0"/>
        <v>0</v>
      </c>
      <c r="H27" s="14">
        <v>3930</v>
      </c>
      <c r="I27" s="30">
        <v>78.89</v>
      </c>
      <c r="J27" s="32">
        <f t="shared" si="1"/>
        <v>310037.7</v>
      </c>
      <c r="K27" s="14">
        <f t="shared" si="2"/>
        <v>3930</v>
      </c>
      <c r="L27" s="32">
        <f t="shared" si="3"/>
        <v>310037.7</v>
      </c>
      <c r="M27" s="33" t="s">
        <v>51</v>
      </c>
      <c r="N27" s="16" t="s">
        <v>79</v>
      </c>
    </row>
    <row r="28" ht="30" customHeight="true" spans="1:14">
      <c r="A28" s="14"/>
      <c r="B28" s="15" t="s">
        <v>80</v>
      </c>
      <c r="C28" s="16" t="s">
        <v>81</v>
      </c>
      <c r="D28" s="14" t="s">
        <v>18</v>
      </c>
      <c r="E28" s="14">
        <v>0</v>
      </c>
      <c r="F28" s="14"/>
      <c r="G28" s="30">
        <f t="shared" si="0"/>
        <v>0</v>
      </c>
      <c r="H28" s="14">
        <v>3822</v>
      </c>
      <c r="I28" s="30">
        <v>75.98</v>
      </c>
      <c r="J28" s="32">
        <f t="shared" si="1"/>
        <v>290395.56</v>
      </c>
      <c r="K28" s="14">
        <f t="shared" si="2"/>
        <v>3822</v>
      </c>
      <c r="L28" s="32">
        <f t="shared" si="3"/>
        <v>290395.56</v>
      </c>
      <c r="M28" s="33" t="s">
        <v>51</v>
      </c>
      <c r="N28" s="16" t="s">
        <v>82</v>
      </c>
    </row>
    <row r="29" ht="30" customHeight="true" spans="1:14">
      <c r="A29" s="14"/>
      <c r="B29" s="15" t="s">
        <v>83</v>
      </c>
      <c r="C29" s="16" t="s">
        <v>84</v>
      </c>
      <c r="D29" s="14" t="s">
        <v>18</v>
      </c>
      <c r="E29" s="14">
        <v>0</v>
      </c>
      <c r="F29" s="14"/>
      <c r="G29" s="30">
        <f t="shared" si="0"/>
        <v>0</v>
      </c>
      <c r="H29" s="14">
        <v>40</v>
      </c>
      <c r="I29" s="30">
        <v>97.84</v>
      </c>
      <c r="J29" s="32">
        <f t="shared" si="1"/>
        <v>3913.6</v>
      </c>
      <c r="K29" s="14">
        <f t="shared" si="2"/>
        <v>40</v>
      </c>
      <c r="L29" s="32">
        <f t="shared" si="3"/>
        <v>3913.6</v>
      </c>
      <c r="M29" s="33" t="s">
        <v>51</v>
      </c>
      <c r="N29" s="16" t="s">
        <v>85</v>
      </c>
    </row>
    <row r="30" ht="30" customHeight="true" spans="1:14">
      <c r="A30" s="14"/>
      <c r="B30" s="15" t="s">
        <v>86</v>
      </c>
      <c r="C30" s="16" t="s">
        <v>87</v>
      </c>
      <c r="D30" s="14" t="s">
        <v>33</v>
      </c>
      <c r="E30" s="14">
        <v>0</v>
      </c>
      <c r="F30" s="14"/>
      <c r="G30" s="30">
        <f t="shared" si="0"/>
        <v>0</v>
      </c>
      <c r="H30" s="14">
        <v>1</v>
      </c>
      <c r="I30" s="30">
        <v>663</v>
      </c>
      <c r="J30" s="32">
        <f t="shared" si="1"/>
        <v>663</v>
      </c>
      <c r="K30" s="14">
        <f t="shared" si="2"/>
        <v>1</v>
      </c>
      <c r="L30" s="32">
        <f t="shared" si="3"/>
        <v>663</v>
      </c>
      <c r="M30" s="33" t="s">
        <v>51</v>
      </c>
      <c r="N30" s="16" t="s">
        <v>88</v>
      </c>
    </row>
    <row r="31" ht="30" customHeight="true" spans="1:14">
      <c r="A31" s="14"/>
      <c r="B31" s="15" t="s">
        <v>89</v>
      </c>
      <c r="C31" s="16" t="s">
        <v>90</v>
      </c>
      <c r="D31" s="14" t="s">
        <v>22</v>
      </c>
      <c r="E31" s="14">
        <v>0</v>
      </c>
      <c r="F31" s="14"/>
      <c r="G31" s="30">
        <f t="shared" si="0"/>
        <v>0</v>
      </c>
      <c r="H31" s="14">
        <v>6</v>
      </c>
      <c r="I31" s="30">
        <v>800</v>
      </c>
      <c r="J31" s="32">
        <f t="shared" si="1"/>
        <v>4800</v>
      </c>
      <c r="K31" s="14">
        <f t="shared" si="2"/>
        <v>6</v>
      </c>
      <c r="L31" s="32">
        <f t="shared" si="3"/>
        <v>4800</v>
      </c>
      <c r="M31" s="33" t="s">
        <v>51</v>
      </c>
      <c r="N31" s="16" t="s">
        <v>91</v>
      </c>
    </row>
    <row r="32" ht="30" customHeight="true" spans="1:14">
      <c r="A32" s="14"/>
      <c r="B32" s="15" t="s">
        <v>92</v>
      </c>
      <c r="C32" s="16" t="s">
        <v>27</v>
      </c>
      <c r="D32" s="14" t="s">
        <v>18</v>
      </c>
      <c r="E32" s="14">
        <v>0</v>
      </c>
      <c r="F32" s="14"/>
      <c r="G32" s="30">
        <f t="shared" si="0"/>
        <v>0</v>
      </c>
      <c r="H32" s="14">
        <v>720</v>
      </c>
      <c r="I32" s="30">
        <v>29.1</v>
      </c>
      <c r="J32" s="32">
        <f t="shared" si="1"/>
        <v>20952</v>
      </c>
      <c r="K32" s="14">
        <f t="shared" si="2"/>
        <v>720</v>
      </c>
      <c r="L32" s="32">
        <f t="shared" si="3"/>
        <v>20952</v>
      </c>
      <c r="M32" s="33" t="s">
        <v>51</v>
      </c>
      <c r="N32" s="16" t="s">
        <v>93</v>
      </c>
    </row>
    <row r="33" ht="30" customHeight="true" spans="1:14">
      <c r="A33" s="12" t="s">
        <v>94</v>
      </c>
      <c r="B33" s="13"/>
      <c r="C33" s="12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2"/>
    </row>
    <row r="34" ht="30" customHeight="true" spans="1:14">
      <c r="A34" s="17" t="s">
        <v>95</v>
      </c>
      <c r="B34" s="18"/>
      <c r="C34" s="19"/>
      <c r="D34" s="19"/>
      <c r="E34" s="18"/>
      <c r="F34" s="18"/>
      <c r="G34" s="18"/>
      <c r="H34" s="18"/>
      <c r="I34" s="18"/>
      <c r="J34" s="18"/>
      <c r="K34" s="18"/>
      <c r="L34" s="18"/>
      <c r="M34" s="18"/>
      <c r="N34" s="34"/>
    </row>
    <row r="35" ht="30" customHeight="true" spans="1:14">
      <c r="A35" s="14">
        <v>3</v>
      </c>
      <c r="B35" s="15" t="s">
        <v>96</v>
      </c>
      <c r="C35" s="16" t="s">
        <v>97</v>
      </c>
      <c r="D35" s="14" t="s">
        <v>69</v>
      </c>
      <c r="E35" s="14">
        <v>883</v>
      </c>
      <c r="F35" s="30">
        <v>3090</v>
      </c>
      <c r="G35" s="30">
        <f t="shared" ref="G35:G44" si="4">F35*E35</f>
        <v>2728470</v>
      </c>
      <c r="H35" s="14">
        <v>928</v>
      </c>
      <c r="I35" s="30">
        <v>3090</v>
      </c>
      <c r="J35" s="32">
        <f t="shared" ref="J35:J44" si="5">I35*H35</f>
        <v>2867520</v>
      </c>
      <c r="K35" s="14">
        <f t="shared" ref="K35:K44" si="6">H35-E35</f>
        <v>45</v>
      </c>
      <c r="L35" s="32">
        <f t="shared" ref="L35:L44" si="7">K35*I35</f>
        <v>139050</v>
      </c>
      <c r="M35" s="33" t="s">
        <v>37</v>
      </c>
      <c r="N35" s="16" t="s">
        <v>98</v>
      </c>
    </row>
    <row r="36" ht="30" customHeight="true" spans="1:14">
      <c r="A36" s="20" t="s">
        <v>99</v>
      </c>
      <c r="B36" s="21"/>
      <c r="C36" s="22"/>
      <c r="D36" s="22"/>
      <c r="E36" s="21"/>
      <c r="F36" s="21"/>
      <c r="G36" s="21"/>
      <c r="H36" s="21"/>
      <c r="I36" s="21"/>
      <c r="J36" s="21"/>
      <c r="K36" s="21"/>
      <c r="L36" s="21"/>
      <c r="M36" s="21"/>
      <c r="N36" s="35"/>
    </row>
    <row r="37" ht="30" customHeight="true" spans="1:14">
      <c r="A37" s="23" t="s">
        <v>100</v>
      </c>
      <c r="B37" s="24"/>
      <c r="C37" s="25"/>
      <c r="D37" s="25"/>
      <c r="E37" s="24"/>
      <c r="F37" s="24"/>
      <c r="G37" s="24"/>
      <c r="H37" s="24"/>
      <c r="I37" s="24"/>
      <c r="J37" s="24"/>
      <c r="K37" s="24"/>
      <c r="L37" s="24"/>
      <c r="M37" s="24"/>
      <c r="N37" s="36"/>
    </row>
    <row r="38" ht="50" customHeight="true" spans="1:14">
      <c r="A38" s="14">
        <v>6</v>
      </c>
      <c r="B38" s="15" t="s">
        <v>101</v>
      </c>
      <c r="C38" s="16" t="s">
        <v>102</v>
      </c>
      <c r="D38" s="14" t="s">
        <v>103</v>
      </c>
      <c r="E38" s="14">
        <v>514</v>
      </c>
      <c r="F38" s="30">
        <v>32</v>
      </c>
      <c r="G38" s="30">
        <f t="shared" si="4"/>
        <v>16448</v>
      </c>
      <c r="H38" s="14">
        <v>3116</v>
      </c>
      <c r="I38" s="30">
        <v>32</v>
      </c>
      <c r="J38" s="32">
        <f t="shared" si="5"/>
        <v>99712</v>
      </c>
      <c r="K38" s="14">
        <f t="shared" si="6"/>
        <v>2602</v>
      </c>
      <c r="L38" s="32">
        <f t="shared" si="7"/>
        <v>83264</v>
      </c>
      <c r="M38" s="33" t="s">
        <v>37</v>
      </c>
      <c r="N38" s="16" t="s">
        <v>104</v>
      </c>
    </row>
    <row r="39" ht="48" customHeight="true" spans="1:14">
      <c r="A39" s="14">
        <v>7</v>
      </c>
      <c r="B39" s="15" t="s">
        <v>105</v>
      </c>
      <c r="C39" s="16" t="s">
        <v>106</v>
      </c>
      <c r="D39" s="14" t="s">
        <v>18</v>
      </c>
      <c r="E39" s="14">
        <v>99000</v>
      </c>
      <c r="F39" s="30">
        <v>3.2</v>
      </c>
      <c r="G39" s="30">
        <f t="shared" si="4"/>
        <v>316800</v>
      </c>
      <c r="H39" s="14">
        <v>115755</v>
      </c>
      <c r="I39" s="30">
        <v>3.2</v>
      </c>
      <c r="J39" s="32">
        <f t="shared" si="5"/>
        <v>370416</v>
      </c>
      <c r="K39" s="14">
        <f t="shared" si="6"/>
        <v>16755</v>
      </c>
      <c r="L39" s="32">
        <f t="shared" si="7"/>
        <v>53616</v>
      </c>
      <c r="M39" s="33" t="s">
        <v>37</v>
      </c>
      <c r="N39" s="16" t="s">
        <v>107</v>
      </c>
    </row>
    <row r="40" ht="30" customHeight="true" spans="1:14">
      <c r="A40" s="14">
        <v>9</v>
      </c>
      <c r="B40" s="15" t="s">
        <v>108</v>
      </c>
      <c r="C40" s="16" t="s">
        <v>109</v>
      </c>
      <c r="D40" s="14" t="s">
        <v>18</v>
      </c>
      <c r="E40" s="14">
        <v>29336</v>
      </c>
      <c r="F40" s="30">
        <v>11</v>
      </c>
      <c r="G40" s="30">
        <f t="shared" si="4"/>
        <v>322696</v>
      </c>
      <c r="H40" s="14">
        <v>13350.9</v>
      </c>
      <c r="I40" s="30">
        <v>11</v>
      </c>
      <c r="J40" s="32">
        <f t="shared" si="5"/>
        <v>146859.9</v>
      </c>
      <c r="K40" s="14">
        <f t="shared" si="6"/>
        <v>-15985.1</v>
      </c>
      <c r="L40" s="32">
        <f t="shared" si="7"/>
        <v>-175836.1</v>
      </c>
      <c r="M40" s="33" t="s">
        <v>19</v>
      </c>
      <c r="N40" s="16"/>
    </row>
    <row r="41" ht="30" customHeight="true" spans="1:14">
      <c r="A41" s="14">
        <v>10</v>
      </c>
      <c r="B41" s="15" t="s">
        <v>110</v>
      </c>
      <c r="C41" s="16" t="s">
        <v>111</v>
      </c>
      <c r="D41" s="14" t="s">
        <v>18</v>
      </c>
      <c r="E41" s="14">
        <v>8465</v>
      </c>
      <c r="F41" s="30">
        <v>45</v>
      </c>
      <c r="G41" s="30">
        <f t="shared" si="4"/>
        <v>380925</v>
      </c>
      <c r="H41" s="14">
        <v>7711.6</v>
      </c>
      <c r="I41" s="30">
        <v>45</v>
      </c>
      <c r="J41" s="32">
        <f t="shared" si="5"/>
        <v>347022</v>
      </c>
      <c r="K41" s="14">
        <f t="shared" si="6"/>
        <v>-753.4</v>
      </c>
      <c r="L41" s="32">
        <f t="shared" si="7"/>
        <v>-33903</v>
      </c>
      <c r="M41" s="33" t="s">
        <v>19</v>
      </c>
      <c r="N41" s="16"/>
    </row>
    <row r="42" ht="50" customHeight="true" spans="1:14">
      <c r="A42" s="14">
        <v>12</v>
      </c>
      <c r="B42" s="15" t="s">
        <v>112</v>
      </c>
      <c r="C42" s="16" t="s">
        <v>113</v>
      </c>
      <c r="D42" s="14" t="s">
        <v>31</v>
      </c>
      <c r="E42" s="14">
        <v>378</v>
      </c>
      <c r="F42" s="30">
        <v>1030</v>
      </c>
      <c r="G42" s="30">
        <f t="shared" si="4"/>
        <v>389340</v>
      </c>
      <c r="H42" s="14">
        <v>600</v>
      </c>
      <c r="I42" s="30">
        <v>1030</v>
      </c>
      <c r="J42" s="32">
        <f t="shared" si="5"/>
        <v>618000</v>
      </c>
      <c r="K42" s="14">
        <f t="shared" si="6"/>
        <v>222</v>
      </c>
      <c r="L42" s="32">
        <f t="shared" si="7"/>
        <v>228660</v>
      </c>
      <c r="M42" s="33" t="s">
        <v>37</v>
      </c>
      <c r="N42" s="16" t="s">
        <v>114</v>
      </c>
    </row>
    <row r="43" ht="30" customHeight="true" spans="1:14">
      <c r="A43" s="23" t="s">
        <v>115</v>
      </c>
      <c r="B43" s="21"/>
      <c r="C43" s="26"/>
      <c r="D43" s="26"/>
      <c r="E43" s="21"/>
      <c r="F43" s="21"/>
      <c r="G43" s="21"/>
      <c r="H43" s="21"/>
      <c r="I43" s="21"/>
      <c r="J43" s="21"/>
      <c r="K43" s="21"/>
      <c r="L43" s="21"/>
      <c r="M43" s="21"/>
      <c r="N43" s="37"/>
    </row>
    <row r="44" ht="69" customHeight="true" spans="1:14">
      <c r="A44" s="14">
        <v>1</v>
      </c>
      <c r="B44" s="15" t="s">
        <v>116</v>
      </c>
      <c r="C44" s="16" t="s">
        <v>27</v>
      </c>
      <c r="D44" s="27" t="s">
        <v>117</v>
      </c>
      <c r="E44" s="14">
        <v>242.55</v>
      </c>
      <c r="F44" s="30">
        <v>35</v>
      </c>
      <c r="G44" s="30">
        <f t="shared" si="4"/>
        <v>8489.25</v>
      </c>
      <c r="H44" s="14">
        <v>500.77</v>
      </c>
      <c r="I44" s="30">
        <v>35</v>
      </c>
      <c r="J44" s="32">
        <f t="shared" si="5"/>
        <v>17526.95</v>
      </c>
      <c r="K44" s="14">
        <f t="shared" si="6"/>
        <v>258.22</v>
      </c>
      <c r="L44" s="32">
        <f t="shared" si="7"/>
        <v>9037.7</v>
      </c>
      <c r="M44" s="33" t="s">
        <v>37</v>
      </c>
      <c r="N44" s="16" t="s">
        <v>118</v>
      </c>
    </row>
    <row r="45" ht="62" customHeight="true" spans="1:14">
      <c r="A45" s="14">
        <v>2</v>
      </c>
      <c r="B45" s="15" t="s">
        <v>119</v>
      </c>
      <c r="C45" s="16" t="s">
        <v>27</v>
      </c>
      <c r="D45" s="14" t="s">
        <v>120</v>
      </c>
      <c r="E45" s="14">
        <v>70</v>
      </c>
      <c r="F45" s="30">
        <v>35</v>
      </c>
      <c r="G45" s="30">
        <f t="shared" ref="G45:G96" si="8">F45*E45</f>
        <v>2450</v>
      </c>
      <c r="H45" s="27">
        <v>92.8</v>
      </c>
      <c r="I45" s="30">
        <v>35</v>
      </c>
      <c r="J45" s="32">
        <f t="shared" ref="J45:J96" si="9">I45*H45</f>
        <v>3248</v>
      </c>
      <c r="K45" s="14">
        <f t="shared" ref="K45:K96" si="10">H45-E45</f>
        <v>22.8</v>
      </c>
      <c r="L45" s="32">
        <f t="shared" ref="L45:L96" si="11">K45*I45</f>
        <v>798</v>
      </c>
      <c r="M45" s="33" t="s">
        <v>37</v>
      </c>
      <c r="N45" s="16" t="s">
        <v>121</v>
      </c>
    </row>
    <row r="46" ht="30" customHeight="true" spans="1:14">
      <c r="A46" s="14">
        <v>4</v>
      </c>
      <c r="B46" s="15" t="s">
        <v>122</v>
      </c>
      <c r="C46" s="16" t="s">
        <v>27</v>
      </c>
      <c r="D46" s="14" t="s">
        <v>117</v>
      </c>
      <c r="E46" s="14">
        <v>18.9</v>
      </c>
      <c r="F46" s="30">
        <v>35</v>
      </c>
      <c r="G46" s="30">
        <f t="shared" si="8"/>
        <v>661.5</v>
      </c>
      <c r="H46" s="14">
        <v>0</v>
      </c>
      <c r="I46" s="30">
        <v>35</v>
      </c>
      <c r="J46" s="32">
        <f t="shared" si="9"/>
        <v>0</v>
      </c>
      <c r="K46" s="14">
        <f t="shared" si="10"/>
        <v>-18.9</v>
      </c>
      <c r="L46" s="32">
        <f t="shared" si="11"/>
        <v>-661.5</v>
      </c>
      <c r="M46" s="33" t="s">
        <v>19</v>
      </c>
      <c r="N46" s="16"/>
    </row>
    <row r="47" ht="30" customHeight="true" spans="1:14">
      <c r="A47" s="14">
        <v>5</v>
      </c>
      <c r="B47" s="15" t="s">
        <v>123</v>
      </c>
      <c r="C47" s="16" t="s">
        <v>27</v>
      </c>
      <c r="D47" s="14" t="s">
        <v>117</v>
      </c>
      <c r="E47" s="14">
        <v>20</v>
      </c>
      <c r="F47" s="30">
        <v>20</v>
      </c>
      <c r="G47" s="30">
        <f t="shared" si="8"/>
        <v>400</v>
      </c>
      <c r="H47" s="14">
        <v>0</v>
      </c>
      <c r="I47" s="30">
        <v>20</v>
      </c>
      <c r="J47" s="32">
        <f t="shared" si="9"/>
        <v>0</v>
      </c>
      <c r="K47" s="14">
        <f t="shared" si="10"/>
        <v>-20</v>
      </c>
      <c r="L47" s="32">
        <f t="shared" si="11"/>
        <v>-400</v>
      </c>
      <c r="M47" s="33" t="s">
        <v>124</v>
      </c>
      <c r="N47" s="16" t="s">
        <v>125</v>
      </c>
    </row>
    <row r="48" ht="42" customHeight="true" spans="1:14">
      <c r="A48" s="14">
        <v>6</v>
      </c>
      <c r="B48" s="15" t="s">
        <v>126</v>
      </c>
      <c r="C48" s="16" t="s">
        <v>27</v>
      </c>
      <c r="D48" s="14" t="s">
        <v>117</v>
      </c>
      <c r="E48" s="14">
        <v>4.4</v>
      </c>
      <c r="F48" s="30">
        <v>100</v>
      </c>
      <c r="G48" s="30">
        <f t="shared" si="8"/>
        <v>440</v>
      </c>
      <c r="H48" s="27">
        <v>17.38</v>
      </c>
      <c r="I48" s="30">
        <v>100</v>
      </c>
      <c r="J48" s="32">
        <f t="shared" si="9"/>
        <v>1738</v>
      </c>
      <c r="K48" s="14">
        <f t="shared" si="10"/>
        <v>12.98</v>
      </c>
      <c r="L48" s="32">
        <f t="shared" si="11"/>
        <v>1298</v>
      </c>
      <c r="M48" s="33" t="s">
        <v>37</v>
      </c>
      <c r="N48" s="16" t="s">
        <v>127</v>
      </c>
    </row>
    <row r="49" ht="30" customHeight="true" spans="1:14">
      <c r="A49" s="14">
        <v>7</v>
      </c>
      <c r="B49" s="15" t="s">
        <v>128</v>
      </c>
      <c r="C49" s="16" t="s">
        <v>27</v>
      </c>
      <c r="D49" s="14" t="s">
        <v>117</v>
      </c>
      <c r="E49" s="14">
        <v>51</v>
      </c>
      <c r="F49" s="30">
        <v>35</v>
      </c>
      <c r="G49" s="30">
        <f t="shared" si="8"/>
        <v>1785</v>
      </c>
      <c r="H49" s="27">
        <v>89.5</v>
      </c>
      <c r="I49" s="30">
        <v>35</v>
      </c>
      <c r="J49" s="32">
        <f t="shared" si="9"/>
        <v>3132.5</v>
      </c>
      <c r="K49" s="14">
        <f t="shared" si="10"/>
        <v>38.5</v>
      </c>
      <c r="L49" s="32">
        <f t="shared" si="11"/>
        <v>1347.5</v>
      </c>
      <c r="M49" s="33" t="s">
        <v>37</v>
      </c>
      <c r="N49" s="16" t="s">
        <v>129</v>
      </c>
    </row>
    <row r="50" ht="48" customHeight="true" spans="1:14">
      <c r="A50" s="14">
        <v>8</v>
      </c>
      <c r="B50" s="15" t="s">
        <v>130</v>
      </c>
      <c r="C50" s="16" t="s">
        <v>27</v>
      </c>
      <c r="D50" s="14" t="s">
        <v>131</v>
      </c>
      <c r="E50" s="14">
        <v>24</v>
      </c>
      <c r="F50" s="30">
        <v>1500</v>
      </c>
      <c r="G50" s="30">
        <f t="shared" si="8"/>
        <v>36000</v>
      </c>
      <c r="H50" s="27">
        <v>29</v>
      </c>
      <c r="I50" s="30">
        <v>1500</v>
      </c>
      <c r="J50" s="32">
        <f t="shared" si="9"/>
        <v>43500</v>
      </c>
      <c r="K50" s="14">
        <f t="shared" si="10"/>
        <v>5</v>
      </c>
      <c r="L50" s="32">
        <f t="shared" si="11"/>
        <v>7500</v>
      </c>
      <c r="M50" s="33" t="s">
        <v>37</v>
      </c>
      <c r="N50" s="16" t="s">
        <v>132</v>
      </c>
    </row>
    <row r="51" ht="30" customHeight="true" spans="1:14">
      <c r="A51" s="14">
        <v>9</v>
      </c>
      <c r="B51" s="15" t="s">
        <v>133</v>
      </c>
      <c r="C51" s="16" t="s">
        <v>27</v>
      </c>
      <c r="D51" s="14" t="s">
        <v>117</v>
      </c>
      <c r="E51" s="14">
        <v>69.2</v>
      </c>
      <c r="F51" s="30">
        <v>50</v>
      </c>
      <c r="G51" s="30">
        <f t="shared" si="8"/>
        <v>3460</v>
      </c>
      <c r="H51" s="14">
        <v>25.9</v>
      </c>
      <c r="I51" s="30">
        <v>50</v>
      </c>
      <c r="J51" s="32">
        <f t="shared" si="9"/>
        <v>1295</v>
      </c>
      <c r="K51" s="14">
        <f t="shared" si="10"/>
        <v>-43.3</v>
      </c>
      <c r="L51" s="32">
        <f t="shared" si="11"/>
        <v>-2165</v>
      </c>
      <c r="M51" s="33" t="s">
        <v>19</v>
      </c>
      <c r="N51" s="16"/>
    </row>
    <row r="52" ht="30" customHeight="true" spans="1:14">
      <c r="A52" s="14">
        <v>10</v>
      </c>
      <c r="B52" s="15" t="s">
        <v>134</v>
      </c>
      <c r="C52" s="16" t="s">
        <v>27</v>
      </c>
      <c r="D52" s="14" t="s">
        <v>117</v>
      </c>
      <c r="E52" s="14">
        <v>18.2</v>
      </c>
      <c r="F52" s="30">
        <v>580</v>
      </c>
      <c r="G52" s="30">
        <f t="shared" si="8"/>
        <v>10556</v>
      </c>
      <c r="H52" s="14">
        <v>0</v>
      </c>
      <c r="I52" s="30">
        <v>580</v>
      </c>
      <c r="J52" s="32">
        <f t="shared" si="9"/>
        <v>0</v>
      </c>
      <c r="K52" s="14">
        <f t="shared" si="10"/>
        <v>-18.2</v>
      </c>
      <c r="L52" s="32">
        <f t="shared" si="11"/>
        <v>-10556</v>
      </c>
      <c r="M52" s="33" t="s">
        <v>124</v>
      </c>
      <c r="N52" s="16" t="s">
        <v>135</v>
      </c>
    </row>
    <row r="53" ht="55" customHeight="true" spans="1:14">
      <c r="A53" s="14">
        <v>11</v>
      </c>
      <c r="B53" s="15" t="s">
        <v>136</v>
      </c>
      <c r="C53" s="16" t="s">
        <v>27</v>
      </c>
      <c r="D53" s="14" t="s">
        <v>117</v>
      </c>
      <c r="E53" s="14">
        <v>47.15</v>
      </c>
      <c r="F53" s="30">
        <v>60</v>
      </c>
      <c r="G53" s="30">
        <f t="shared" si="8"/>
        <v>2829</v>
      </c>
      <c r="H53" s="14">
        <v>77.45</v>
      </c>
      <c r="I53" s="30">
        <v>60</v>
      </c>
      <c r="J53" s="32">
        <f t="shared" si="9"/>
        <v>4647</v>
      </c>
      <c r="K53" s="14">
        <f t="shared" si="10"/>
        <v>30.3</v>
      </c>
      <c r="L53" s="32">
        <f t="shared" si="11"/>
        <v>1818</v>
      </c>
      <c r="M53" s="33" t="s">
        <v>37</v>
      </c>
      <c r="N53" s="16" t="s">
        <v>137</v>
      </c>
    </row>
    <row r="54" ht="30" customHeight="true" spans="1:14">
      <c r="A54" s="14">
        <v>13</v>
      </c>
      <c r="B54" s="15" t="s">
        <v>138</v>
      </c>
      <c r="C54" s="16" t="s">
        <v>27</v>
      </c>
      <c r="D54" s="14" t="s">
        <v>117</v>
      </c>
      <c r="E54" s="14">
        <v>465.06</v>
      </c>
      <c r="F54" s="30">
        <v>45</v>
      </c>
      <c r="G54" s="30">
        <f t="shared" si="8"/>
        <v>20927.7</v>
      </c>
      <c r="H54" s="14">
        <v>383.16</v>
      </c>
      <c r="I54" s="30">
        <v>45</v>
      </c>
      <c r="J54" s="32">
        <f t="shared" si="9"/>
        <v>17242.2</v>
      </c>
      <c r="K54" s="14">
        <f t="shared" si="10"/>
        <v>-81.9</v>
      </c>
      <c r="L54" s="32">
        <f t="shared" si="11"/>
        <v>-3685.5</v>
      </c>
      <c r="M54" s="33" t="s">
        <v>19</v>
      </c>
      <c r="N54" s="16"/>
    </row>
    <row r="55" ht="30" customHeight="true" spans="1:14">
      <c r="A55" s="14">
        <v>14</v>
      </c>
      <c r="B55" s="15" t="s">
        <v>139</v>
      </c>
      <c r="C55" s="16" t="s">
        <v>27</v>
      </c>
      <c r="D55" s="14" t="s">
        <v>117</v>
      </c>
      <c r="E55" s="14">
        <v>537.51</v>
      </c>
      <c r="F55" s="30">
        <v>25</v>
      </c>
      <c r="G55" s="30">
        <f t="shared" si="8"/>
        <v>13437.75</v>
      </c>
      <c r="H55" s="14">
        <v>457.55</v>
      </c>
      <c r="I55" s="30">
        <v>25</v>
      </c>
      <c r="J55" s="32">
        <f t="shared" si="9"/>
        <v>11438.75</v>
      </c>
      <c r="K55" s="14">
        <f t="shared" si="10"/>
        <v>-79.96</v>
      </c>
      <c r="L55" s="32">
        <f t="shared" si="11"/>
        <v>-1999</v>
      </c>
      <c r="M55" s="33" t="s">
        <v>19</v>
      </c>
      <c r="N55" s="16"/>
    </row>
    <row r="56" ht="30" customHeight="true" spans="1:14">
      <c r="A56" s="14">
        <v>15</v>
      </c>
      <c r="B56" s="15" t="s">
        <v>140</v>
      </c>
      <c r="C56" s="16" t="s">
        <v>27</v>
      </c>
      <c r="D56" s="14" t="s">
        <v>117</v>
      </c>
      <c r="E56" s="14">
        <v>264.4</v>
      </c>
      <c r="F56" s="30">
        <v>25</v>
      </c>
      <c r="G56" s="30">
        <f t="shared" si="8"/>
        <v>6610</v>
      </c>
      <c r="H56" s="14">
        <v>230.29</v>
      </c>
      <c r="I56" s="30">
        <v>25</v>
      </c>
      <c r="J56" s="32">
        <f t="shared" si="9"/>
        <v>5757.25</v>
      </c>
      <c r="K56" s="14">
        <f t="shared" si="10"/>
        <v>-34.11</v>
      </c>
      <c r="L56" s="32">
        <f t="shared" si="11"/>
        <v>-852.75</v>
      </c>
      <c r="M56" s="33" t="s">
        <v>19</v>
      </c>
      <c r="N56" s="16"/>
    </row>
    <row r="57" ht="61" customHeight="true" spans="1:14">
      <c r="A57" s="14">
        <v>16</v>
      </c>
      <c r="B57" s="15" t="s">
        <v>141</v>
      </c>
      <c r="C57" s="16" t="s">
        <v>27</v>
      </c>
      <c r="D57" s="14" t="s">
        <v>117</v>
      </c>
      <c r="E57" s="14">
        <v>212.4</v>
      </c>
      <c r="F57" s="30">
        <v>25</v>
      </c>
      <c r="G57" s="30">
        <f t="shared" si="8"/>
        <v>5310</v>
      </c>
      <c r="H57" s="14">
        <v>412.39</v>
      </c>
      <c r="I57" s="30">
        <v>25</v>
      </c>
      <c r="J57" s="32">
        <f t="shared" si="9"/>
        <v>10309.75</v>
      </c>
      <c r="K57" s="14">
        <f t="shared" si="10"/>
        <v>199.99</v>
      </c>
      <c r="L57" s="32">
        <f t="shared" si="11"/>
        <v>4999.75</v>
      </c>
      <c r="M57" s="33" t="s">
        <v>37</v>
      </c>
      <c r="N57" s="16" t="s">
        <v>142</v>
      </c>
    </row>
    <row r="58" ht="61" customHeight="true" spans="1:14">
      <c r="A58" s="14">
        <v>17</v>
      </c>
      <c r="B58" s="15" t="s">
        <v>143</v>
      </c>
      <c r="C58" s="16" t="s">
        <v>27</v>
      </c>
      <c r="D58" s="14" t="s">
        <v>117</v>
      </c>
      <c r="E58" s="14">
        <v>463.9</v>
      </c>
      <c r="F58" s="30">
        <v>55</v>
      </c>
      <c r="G58" s="30">
        <f t="shared" si="8"/>
        <v>25514.5</v>
      </c>
      <c r="H58" s="27">
        <v>656.54</v>
      </c>
      <c r="I58" s="30">
        <v>55</v>
      </c>
      <c r="J58" s="32">
        <f t="shared" si="9"/>
        <v>36109.7</v>
      </c>
      <c r="K58" s="14">
        <f t="shared" si="10"/>
        <v>192.64</v>
      </c>
      <c r="L58" s="32">
        <f t="shared" si="11"/>
        <v>10595.2</v>
      </c>
      <c r="M58" s="33" t="s">
        <v>37</v>
      </c>
      <c r="N58" s="16" t="s">
        <v>144</v>
      </c>
    </row>
    <row r="59" ht="61" customHeight="true" spans="1:14">
      <c r="A59" s="14">
        <v>18</v>
      </c>
      <c r="B59" s="15" t="s">
        <v>145</v>
      </c>
      <c r="C59" s="16" t="s">
        <v>27</v>
      </c>
      <c r="D59" s="14" t="s">
        <v>117</v>
      </c>
      <c r="E59" s="14">
        <v>888.1</v>
      </c>
      <c r="F59" s="30">
        <v>45</v>
      </c>
      <c r="G59" s="30">
        <f t="shared" si="8"/>
        <v>39964.5</v>
      </c>
      <c r="H59" s="14">
        <v>542.84</v>
      </c>
      <c r="I59" s="30">
        <v>45</v>
      </c>
      <c r="J59" s="32">
        <f t="shared" si="9"/>
        <v>24427.8</v>
      </c>
      <c r="K59" s="14">
        <f t="shared" si="10"/>
        <v>-345.26</v>
      </c>
      <c r="L59" s="32">
        <f t="shared" si="11"/>
        <v>-15536.7</v>
      </c>
      <c r="M59" s="33" t="s">
        <v>124</v>
      </c>
      <c r="N59" s="16" t="s">
        <v>146</v>
      </c>
    </row>
    <row r="60" ht="61" customHeight="true" spans="1:14">
      <c r="A60" s="14">
        <v>19</v>
      </c>
      <c r="B60" s="15" t="s">
        <v>147</v>
      </c>
      <c r="C60" s="16" t="s">
        <v>148</v>
      </c>
      <c r="D60" s="14" t="s">
        <v>117</v>
      </c>
      <c r="E60" s="14">
        <v>139.1</v>
      </c>
      <c r="F60" s="30">
        <v>200</v>
      </c>
      <c r="G60" s="30">
        <f t="shared" si="8"/>
        <v>27820</v>
      </c>
      <c r="H60" s="14">
        <v>160.72</v>
      </c>
      <c r="I60" s="30">
        <v>200</v>
      </c>
      <c r="J60" s="32">
        <f t="shared" si="9"/>
        <v>32144</v>
      </c>
      <c r="K60" s="14">
        <f t="shared" si="10"/>
        <v>21.62</v>
      </c>
      <c r="L60" s="32">
        <f t="shared" si="11"/>
        <v>4324</v>
      </c>
      <c r="M60" s="33" t="s">
        <v>37</v>
      </c>
      <c r="N60" s="16" t="s">
        <v>149</v>
      </c>
    </row>
    <row r="61" ht="61" customHeight="true" spans="1:14">
      <c r="A61" s="14">
        <v>20</v>
      </c>
      <c r="B61" s="15" t="s">
        <v>147</v>
      </c>
      <c r="C61" s="16" t="s">
        <v>148</v>
      </c>
      <c r="D61" s="14" t="s">
        <v>117</v>
      </c>
      <c r="E61" s="14">
        <v>125.3</v>
      </c>
      <c r="F61" s="30">
        <v>200</v>
      </c>
      <c r="G61" s="30">
        <f t="shared" si="8"/>
        <v>25060</v>
      </c>
      <c r="H61" s="14">
        <v>120.87</v>
      </c>
      <c r="I61" s="30">
        <v>200</v>
      </c>
      <c r="J61" s="32">
        <f t="shared" si="9"/>
        <v>24174</v>
      </c>
      <c r="K61" s="14">
        <f t="shared" si="10"/>
        <v>-4.42999999999999</v>
      </c>
      <c r="L61" s="32">
        <f t="shared" si="11"/>
        <v>-885.999999999999</v>
      </c>
      <c r="M61" s="33" t="s">
        <v>37</v>
      </c>
      <c r="N61" s="16" t="s">
        <v>150</v>
      </c>
    </row>
    <row r="62" ht="70" customHeight="true" spans="1:14">
      <c r="A62" s="14">
        <v>21</v>
      </c>
      <c r="B62" s="15" t="s">
        <v>151</v>
      </c>
      <c r="C62" s="16" t="s">
        <v>152</v>
      </c>
      <c r="D62" s="14" t="s">
        <v>117</v>
      </c>
      <c r="E62" s="14">
        <v>264.4</v>
      </c>
      <c r="F62" s="30">
        <v>75</v>
      </c>
      <c r="G62" s="30">
        <f t="shared" si="8"/>
        <v>19830</v>
      </c>
      <c r="H62" s="14">
        <v>122.93</v>
      </c>
      <c r="I62" s="30">
        <v>75</v>
      </c>
      <c r="J62" s="32">
        <f t="shared" si="9"/>
        <v>9219.75</v>
      </c>
      <c r="K62" s="14">
        <f t="shared" si="10"/>
        <v>-141.47</v>
      </c>
      <c r="L62" s="32">
        <f t="shared" si="11"/>
        <v>-10610.25</v>
      </c>
      <c r="M62" s="33" t="s">
        <v>124</v>
      </c>
      <c r="N62" s="16" t="s">
        <v>153</v>
      </c>
    </row>
    <row r="63" ht="30" customHeight="true" spans="1:14">
      <c r="A63" s="14">
        <v>22</v>
      </c>
      <c r="B63" s="15" t="s">
        <v>154</v>
      </c>
      <c r="C63" s="16" t="s">
        <v>155</v>
      </c>
      <c r="D63" s="14" t="s">
        <v>117</v>
      </c>
      <c r="E63" s="14">
        <v>13.2</v>
      </c>
      <c r="F63" s="30">
        <v>970</v>
      </c>
      <c r="G63" s="30">
        <f t="shared" si="8"/>
        <v>12804</v>
      </c>
      <c r="H63" s="14">
        <v>10.05</v>
      </c>
      <c r="I63" s="30">
        <v>970</v>
      </c>
      <c r="J63" s="32">
        <f t="shared" si="9"/>
        <v>9748.5</v>
      </c>
      <c r="K63" s="14">
        <f t="shared" si="10"/>
        <v>-3.15</v>
      </c>
      <c r="L63" s="32">
        <f t="shared" si="11"/>
        <v>-3055.5</v>
      </c>
      <c r="M63" s="33" t="s">
        <v>19</v>
      </c>
      <c r="N63" s="16"/>
    </row>
    <row r="64" ht="30" customHeight="true" spans="1:14">
      <c r="A64" s="14">
        <v>23</v>
      </c>
      <c r="B64" s="15" t="s">
        <v>154</v>
      </c>
      <c r="C64" s="16" t="s">
        <v>156</v>
      </c>
      <c r="D64" s="14" t="s">
        <v>117</v>
      </c>
      <c r="E64" s="14">
        <v>6.6</v>
      </c>
      <c r="F64" s="30">
        <v>55</v>
      </c>
      <c r="G64" s="30">
        <f t="shared" si="8"/>
        <v>363</v>
      </c>
      <c r="H64" s="14">
        <v>6</v>
      </c>
      <c r="I64" s="30">
        <v>55</v>
      </c>
      <c r="J64" s="32">
        <f t="shared" si="9"/>
        <v>330</v>
      </c>
      <c r="K64" s="14">
        <f t="shared" si="10"/>
        <v>-0.6</v>
      </c>
      <c r="L64" s="32">
        <f t="shared" si="11"/>
        <v>-33</v>
      </c>
      <c r="M64" s="33" t="s">
        <v>19</v>
      </c>
      <c r="N64" s="16"/>
    </row>
    <row r="65" ht="30" customHeight="true" spans="1:14">
      <c r="A65" s="14">
        <v>24</v>
      </c>
      <c r="B65" s="15" t="s">
        <v>157</v>
      </c>
      <c r="C65" s="16" t="s">
        <v>158</v>
      </c>
      <c r="D65" s="14" t="s">
        <v>120</v>
      </c>
      <c r="E65" s="14">
        <v>91</v>
      </c>
      <c r="F65" s="30">
        <v>72</v>
      </c>
      <c r="G65" s="30">
        <f t="shared" si="8"/>
        <v>6552</v>
      </c>
      <c r="H65" s="14">
        <v>79</v>
      </c>
      <c r="I65" s="30">
        <v>72</v>
      </c>
      <c r="J65" s="32">
        <f t="shared" si="9"/>
        <v>5688</v>
      </c>
      <c r="K65" s="14">
        <f t="shared" si="10"/>
        <v>-12</v>
      </c>
      <c r="L65" s="32">
        <f t="shared" si="11"/>
        <v>-864</v>
      </c>
      <c r="M65" s="33" t="s">
        <v>19</v>
      </c>
      <c r="N65" s="16"/>
    </row>
    <row r="66" ht="30" customHeight="true" spans="1:14">
      <c r="A66" s="14">
        <v>25</v>
      </c>
      <c r="B66" s="15" t="s">
        <v>159</v>
      </c>
      <c r="C66" s="16" t="s">
        <v>158</v>
      </c>
      <c r="D66" s="14" t="s">
        <v>120</v>
      </c>
      <c r="E66" s="14">
        <v>73</v>
      </c>
      <c r="F66" s="30">
        <v>72</v>
      </c>
      <c r="G66" s="30">
        <f t="shared" si="8"/>
        <v>5256</v>
      </c>
      <c r="H66" s="14">
        <v>66.77</v>
      </c>
      <c r="I66" s="30">
        <v>72</v>
      </c>
      <c r="J66" s="32">
        <f t="shared" si="9"/>
        <v>4807.44</v>
      </c>
      <c r="K66" s="14">
        <f t="shared" si="10"/>
        <v>-6.23</v>
      </c>
      <c r="L66" s="32">
        <f t="shared" si="11"/>
        <v>-448.56</v>
      </c>
      <c r="M66" s="33" t="s">
        <v>19</v>
      </c>
      <c r="N66" s="16"/>
    </row>
    <row r="67" ht="75" customHeight="true" spans="1:14">
      <c r="A67" s="14">
        <v>26</v>
      </c>
      <c r="B67" s="15" t="s">
        <v>160</v>
      </c>
      <c r="C67" s="16" t="s">
        <v>161</v>
      </c>
      <c r="D67" s="14" t="s">
        <v>120</v>
      </c>
      <c r="E67" s="14">
        <v>71</v>
      </c>
      <c r="F67" s="30">
        <v>120</v>
      </c>
      <c r="G67" s="30">
        <f t="shared" si="8"/>
        <v>8520</v>
      </c>
      <c r="H67" s="14">
        <v>0</v>
      </c>
      <c r="I67" s="30">
        <v>120</v>
      </c>
      <c r="J67" s="32">
        <f t="shared" si="9"/>
        <v>0</v>
      </c>
      <c r="K67" s="14">
        <f t="shared" si="10"/>
        <v>-71</v>
      </c>
      <c r="L67" s="32">
        <f t="shared" si="11"/>
        <v>-8520</v>
      </c>
      <c r="M67" s="33" t="s">
        <v>124</v>
      </c>
      <c r="N67" s="16" t="s">
        <v>162</v>
      </c>
    </row>
    <row r="68" ht="75" customHeight="true" spans="1:14">
      <c r="A68" s="14">
        <v>27</v>
      </c>
      <c r="B68" s="15" t="s">
        <v>160</v>
      </c>
      <c r="C68" s="16" t="s">
        <v>163</v>
      </c>
      <c r="D68" s="14" t="s">
        <v>120</v>
      </c>
      <c r="E68" s="14">
        <v>62</v>
      </c>
      <c r="F68" s="30">
        <v>100</v>
      </c>
      <c r="G68" s="30">
        <f t="shared" si="8"/>
        <v>6200</v>
      </c>
      <c r="H68" s="14">
        <v>0</v>
      </c>
      <c r="I68" s="30">
        <v>100</v>
      </c>
      <c r="J68" s="32">
        <f t="shared" si="9"/>
        <v>0</v>
      </c>
      <c r="K68" s="14">
        <f t="shared" si="10"/>
        <v>-62</v>
      </c>
      <c r="L68" s="32">
        <f t="shared" si="11"/>
        <v>-6200</v>
      </c>
      <c r="M68" s="33" t="s">
        <v>124</v>
      </c>
      <c r="N68" s="16" t="s">
        <v>164</v>
      </c>
    </row>
    <row r="69" ht="75" customHeight="true" spans="1:14">
      <c r="A69" s="14">
        <v>29</v>
      </c>
      <c r="B69" s="15" t="s">
        <v>165</v>
      </c>
      <c r="C69" s="16" t="s">
        <v>166</v>
      </c>
      <c r="D69" s="14" t="s">
        <v>120</v>
      </c>
      <c r="E69" s="14">
        <v>290</v>
      </c>
      <c r="F69" s="30">
        <v>780</v>
      </c>
      <c r="G69" s="30">
        <f t="shared" si="8"/>
        <v>226200</v>
      </c>
      <c r="H69" s="14">
        <v>353</v>
      </c>
      <c r="I69" s="30">
        <v>780</v>
      </c>
      <c r="J69" s="32">
        <f t="shared" si="9"/>
        <v>275340</v>
      </c>
      <c r="K69" s="14">
        <f t="shared" si="10"/>
        <v>63</v>
      </c>
      <c r="L69" s="32">
        <f t="shared" si="11"/>
        <v>49140</v>
      </c>
      <c r="M69" s="33" t="s">
        <v>37</v>
      </c>
      <c r="N69" s="16" t="s">
        <v>167</v>
      </c>
    </row>
    <row r="70" ht="75" customHeight="true" spans="1:14">
      <c r="A70" s="14">
        <v>30</v>
      </c>
      <c r="B70" s="15" t="s">
        <v>168</v>
      </c>
      <c r="C70" s="16" t="s">
        <v>169</v>
      </c>
      <c r="D70" s="14" t="s">
        <v>120</v>
      </c>
      <c r="E70" s="14">
        <v>190</v>
      </c>
      <c r="F70" s="30">
        <v>650</v>
      </c>
      <c r="G70" s="30">
        <f t="shared" si="8"/>
        <v>123500</v>
      </c>
      <c r="H70" s="14">
        <v>160</v>
      </c>
      <c r="I70" s="30">
        <v>650</v>
      </c>
      <c r="J70" s="32">
        <f t="shared" si="9"/>
        <v>104000</v>
      </c>
      <c r="K70" s="14">
        <f t="shared" si="10"/>
        <v>-30</v>
      </c>
      <c r="L70" s="32">
        <f t="shared" si="11"/>
        <v>-19500</v>
      </c>
      <c r="M70" s="33" t="s">
        <v>19</v>
      </c>
      <c r="N70" s="16"/>
    </row>
    <row r="71" ht="75" customHeight="true" spans="1:14">
      <c r="A71" s="14">
        <v>31</v>
      </c>
      <c r="B71" s="15" t="s">
        <v>170</v>
      </c>
      <c r="C71" s="16" t="s">
        <v>166</v>
      </c>
      <c r="D71" s="14" t="s">
        <v>120</v>
      </c>
      <c r="E71" s="14">
        <v>145</v>
      </c>
      <c r="F71" s="30">
        <v>780</v>
      </c>
      <c r="G71" s="30">
        <f t="shared" si="8"/>
        <v>113100</v>
      </c>
      <c r="H71" s="14">
        <v>0</v>
      </c>
      <c r="I71" s="30">
        <v>780</v>
      </c>
      <c r="J71" s="32">
        <f t="shared" si="9"/>
        <v>0</v>
      </c>
      <c r="K71" s="14">
        <f t="shared" si="10"/>
        <v>-145</v>
      </c>
      <c r="L71" s="32">
        <f t="shared" si="11"/>
        <v>-113100</v>
      </c>
      <c r="M71" s="33" t="s">
        <v>124</v>
      </c>
      <c r="N71" s="16" t="s">
        <v>171</v>
      </c>
    </row>
    <row r="72" ht="75" customHeight="true" spans="1:14">
      <c r="A72" s="14">
        <v>32</v>
      </c>
      <c r="B72" s="15" t="s">
        <v>172</v>
      </c>
      <c r="C72" s="16" t="s">
        <v>173</v>
      </c>
      <c r="D72" s="14" t="s">
        <v>120</v>
      </c>
      <c r="E72" s="14">
        <v>689.19</v>
      </c>
      <c r="F72" s="30">
        <v>3.2</v>
      </c>
      <c r="G72" s="30">
        <f t="shared" si="8"/>
        <v>2205.408</v>
      </c>
      <c r="H72" s="14">
        <v>579.36</v>
      </c>
      <c r="I72" s="30">
        <v>3.2</v>
      </c>
      <c r="J72" s="32">
        <f t="shared" si="9"/>
        <v>1853.952</v>
      </c>
      <c r="K72" s="14">
        <f t="shared" si="10"/>
        <v>-109.83</v>
      </c>
      <c r="L72" s="32">
        <f t="shared" si="11"/>
        <v>-351.456</v>
      </c>
      <c r="M72" s="33" t="s">
        <v>37</v>
      </c>
      <c r="N72" s="16" t="s">
        <v>174</v>
      </c>
    </row>
    <row r="73" ht="75" customHeight="true" spans="1:14">
      <c r="A73" s="14">
        <v>33</v>
      </c>
      <c r="B73" s="15" t="s">
        <v>175</v>
      </c>
      <c r="C73" s="16" t="s">
        <v>176</v>
      </c>
      <c r="D73" s="14" t="s">
        <v>120</v>
      </c>
      <c r="E73" s="14">
        <v>302.22</v>
      </c>
      <c r="F73" s="30">
        <v>22.6</v>
      </c>
      <c r="G73" s="30">
        <f t="shared" si="8"/>
        <v>6830.172</v>
      </c>
      <c r="H73" s="14">
        <v>367.67</v>
      </c>
      <c r="I73" s="30">
        <v>22.6</v>
      </c>
      <c r="J73" s="32">
        <f t="shared" si="9"/>
        <v>8309.342</v>
      </c>
      <c r="K73" s="14">
        <f t="shared" si="10"/>
        <v>65.45</v>
      </c>
      <c r="L73" s="32">
        <f t="shared" si="11"/>
        <v>1479.17</v>
      </c>
      <c r="M73" s="33" t="s">
        <v>37</v>
      </c>
      <c r="N73" s="16" t="s">
        <v>177</v>
      </c>
    </row>
    <row r="74" ht="30" customHeight="true" spans="1:14">
      <c r="A74" s="14">
        <v>34</v>
      </c>
      <c r="B74" s="15" t="s">
        <v>178</v>
      </c>
      <c r="C74" s="16" t="s">
        <v>179</v>
      </c>
      <c r="D74" s="14" t="s">
        <v>120</v>
      </c>
      <c r="E74" s="14">
        <v>240</v>
      </c>
      <c r="F74" s="30">
        <v>3</v>
      </c>
      <c r="G74" s="30">
        <f t="shared" si="8"/>
        <v>720</v>
      </c>
      <c r="H74" s="14">
        <v>146.62</v>
      </c>
      <c r="I74" s="30">
        <v>3</v>
      </c>
      <c r="J74" s="32">
        <f t="shared" si="9"/>
        <v>439.86</v>
      </c>
      <c r="K74" s="14">
        <f t="shared" si="10"/>
        <v>-93.38</v>
      </c>
      <c r="L74" s="32">
        <f t="shared" si="11"/>
        <v>-280.14</v>
      </c>
      <c r="M74" s="33" t="s">
        <v>19</v>
      </c>
      <c r="N74" s="16"/>
    </row>
    <row r="75" ht="63" customHeight="true" spans="1:14">
      <c r="A75" s="14">
        <v>35</v>
      </c>
      <c r="B75" s="15" t="s">
        <v>180</v>
      </c>
      <c r="C75" s="16" t="s">
        <v>181</v>
      </c>
      <c r="D75" s="14" t="s">
        <v>31</v>
      </c>
      <c r="E75" s="14">
        <v>32</v>
      </c>
      <c r="F75" s="30">
        <v>175</v>
      </c>
      <c r="G75" s="30">
        <f t="shared" si="8"/>
        <v>5600</v>
      </c>
      <c r="H75" s="14">
        <v>38</v>
      </c>
      <c r="I75" s="30">
        <v>175</v>
      </c>
      <c r="J75" s="32">
        <f t="shared" si="9"/>
        <v>6650</v>
      </c>
      <c r="K75" s="14">
        <f t="shared" si="10"/>
        <v>6</v>
      </c>
      <c r="L75" s="32">
        <f t="shared" si="11"/>
        <v>1050</v>
      </c>
      <c r="M75" s="33" t="s">
        <v>37</v>
      </c>
      <c r="N75" s="16" t="s">
        <v>182</v>
      </c>
    </row>
    <row r="76" ht="30" customHeight="true" spans="1:14">
      <c r="A76" s="14">
        <v>36</v>
      </c>
      <c r="B76" s="15" t="s">
        <v>183</v>
      </c>
      <c r="C76" s="16" t="s">
        <v>184</v>
      </c>
      <c r="D76" s="14" t="s">
        <v>120</v>
      </c>
      <c r="E76" s="14">
        <v>99</v>
      </c>
      <c r="F76" s="30">
        <v>107</v>
      </c>
      <c r="G76" s="30">
        <f t="shared" si="8"/>
        <v>10593</v>
      </c>
      <c r="H76" s="14">
        <v>97</v>
      </c>
      <c r="I76" s="30">
        <v>107</v>
      </c>
      <c r="J76" s="32">
        <f t="shared" si="9"/>
        <v>10379</v>
      </c>
      <c r="K76" s="14">
        <f t="shared" si="10"/>
        <v>-2</v>
      </c>
      <c r="L76" s="32">
        <f t="shared" si="11"/>
        <v>-214</v>
      </c>
      <c r="M76" s="33" t="s">
        <v>19</v>
      </c>
      <c r="N76" s="16"/>
    </row>
    <row r="77" ht="30" customHeight="true" spans="1:14">
      <c r="A77" s="14">
        <v>37</v>
      </c>
      <c r="B77" s="15" t="s">
        <v>185</v>
      </c>
      <c r="C77" s="16" t="s">
        <v>186</v>
      </c>
      <c r="D77" s="14" t="s">
        <v>31</v>
      </c>
      <c r="E77" s="14">
        <v>9</v>
      </c>
      <c r="F77" s="30">
        <v>85</v>
      </c>
      <c r="G77" s="30">
        <f t="shared" si="8"/>
        <v>765</v>
      </c>
      <c r="H77" s="14">
        <v>8</v>
      </c>
      <c r="I77" s="30">
        <v>85</v>
      </c>
      <c r="J77" s="32">
        <f t="shared" si="9"/>
        <v>680</v>
      </c>
      <c r="K77" s="14">
        <f t="shared" si="10"/>
        <v>-1</v>
      </c>
      <c r="L77" s="32">
        <f t="shared" si="11"/>
        <v>-85</v>
      </c>
      <c r="M77" s="33" t="s">
        <v>19</v>
      </c>
      <c r="N77" s="16"/>
    </row>
    <row r="78" ht="30" customHeight="true" spans="1:14">
      <c r="A78" s="14">
        <v>38</v>
      </c>
      <c r="B78" s="15" t="s">
        <v>187</v>
      </c>
      <c r="C78" s="16" t="s">
        <v>188</v>
      </c>
      <c r="D78" s="14" t="s">
        <v>31</v>
      </c>
      <c r="E78" s="14">
        <v>7</v>
      </c>
      <c r="F78" s="30">
        <v>65</v>
      </c>
      <c r="G78" s="30">
        <f t="shared" si="8"/>
        <v>455</v>
      </c>
      <c r="H78" s="14">
        <v>5</v>
      </c>
      <c r="I78" s="30">
        <v>65</v>
      </c>
      <c r="J78" s="32">
        <f t="shared" si="9"/>
        <v>325</v>
      </c>
      <c r="K78" s="14">
        <f t="shared" si="10"/>
        <v>-2</v>
      </c>
      <c r="L78" s="32">
        <f t="shared" si="11"/>
        <v>-130</v>
      </c>
      <c r="M78" s="33" t="s">
        <v>19</v>
      </c>
      <c r="N78" s="16"/>
    </row>
    <row r="79" ht="30" customHeight="true" spans="1:14">
      <c r="A79" s="14">
        <v>39</v>
      </c>
      <c r="B79" s="15" t="s">
        <v>189</v>
      </c>
      <c r="C79" s="16" t="s">
        <v>190</v>
      </c>
      <c r="D79" s="14" t="s">
        <v>69</v>
      </c>
      <c r="E79" s="14">
        <v>5</v>
      </c>
      <c r="F79" s="30">
        <v>2000</v>
      </c>
      <c r="G79" s="30">
        <f t="shared" si="8"/>
        <v>10000</v>
      </c>
      <c r="H79" s="14">
        <v>3</v>
      </c>
      <c r="I79" s="30">
        <v>2000</v>
      </c>
      <c r="J79" s="32">
        <f t="shared" si="9"/>
        <v>6000</v>
      </c>
      <c r="K79" s="14">
        <f t="shared" si="10"/>
        <v>-2</v>
      </c>
      <c r="L79" s="32">
        <f t="shared" si="11"/>
        <v>-4000</v>
      </c>
      <c r="M79" s="33" t="s">
        <v>19</v>
      </c>
      <c r="N79" s="16"/>
    </row>
    <row r="80" ht="30" customHeight="true" spans="1:14">
      <c r="A80" s="14">
        <v>40</v>
      </c>
      <c r="B80" s="15" t="s">
        <v>191</v>
      </c>
      <c r="C80" s="16" t="s">
        <v>190</v>
      </c>
      <c r="D80" s="14" t="s">
        <v>69</v>
      </c>
      <c r="E80" s="14">
        <v>1</v>
      </c>
      <c r="F80" s="30">
        <v>2000</v>
      </c>
      <c r="G80" s="30">
        <f t="shared" si="8"/>
        <v>2000</v>
      </c>
      <c r="H80" s="14">
        <v>0</v>
      </c>
      <c r="I80" s="30">
        <v>2000</v>
      </c>
      <c r="J80" s="32">
        <f t="shared" si="9"/>
        <v>0</v>
      </c>
      <c r="K80" s="14">
        <f t="shared" si="10"/>
        <v>-1</v>
      </c>
      <c r="L80" s="32">
        <f t="shared" si="11"/>
        <v>-2000</v>
      </c>
      <c r="M80" s="33" t="s">
        <v>19</v>
      </c>
      <c r="N80" s="16"/>
    </row>
    <row r="81" ht="30" customHeight="true" spans="1:14">
      <c r="A81" s="14">
        <v>42</v>
      </c>
      <c r="B81" s="15" t="s">
        <v>192</v>
      </c>
      <c r="C81" s="16" t="s">
        <v>27</v>
      </c>
      <c r="D81" s="14" t="s">
        <v>33</v>
      </c>
      <c r="E81" s="14">
        <v>5</v>
      </c>
      <c r="F81" s="30">
        <v>15000</v>
      </c>
      <c r="G81" s="30">
        <f t="shared" si="8"/>
        <v>75000</v>
      </c>
      <c r="H81" s="14">
        <v>4</v>
      </c>
      <c r="I81" s="30">
        <v>15000</v>
      </c>
      <c r="J81" s="32">
        <f t="shared" si="9"/>
        <v>60000</v>
      </c>
      <c r="K81" s="14">
        <f t="shared" si="10"/>
        <v>-1</v>
      </c>
      <c r="L81" s="32">
        <f t="shared" si="11"/>
        <v>-15000</v>
      </c>
      <c r="M81" s="33" t="s">
        <v>19</v>
      </c>
      <c r="N81" s="16"/>
    </row>
    <row r="82" ht="30" customHeight="true" spans="1:14">
      <c r="A82" s="14">
        <v>43</v>
      </c>
      <c r="B82" s="15" t="s">
        <v>193</v>
      </c>
      <c r="C82" s="16" t="s">
        <v>194</v>
      </c>
      <c r="D82" s="14" t="s">
        <v>69</v>
      </c>
      <c r="E82" s="14">
        <v>2</v>
      </c>
      <c r="F82" s="30">
        <v>8000</v>
      </c>
      <c r="G82" s="30">
        <f t="shared" si="8"/>
        <v>16000</v>
      </c>
      <c r="H82" s="14">
        <v>1</v>
      </c>
      <c r="I82" s="30">
        <v>8000</v>
      </c>
      <c r="J82" s="32">
        <f t="shared" si="9"/>
        <v>8000</v>
      </c>
      <c r="K82" s="14">
        <f t="shared" si="10"/>
        <v>-1</v>
      </c>
      <c r="L82" s="32">
        <f t="shared" si="11"/>
        <v>-8000</v>
      </c>
      <c r="M82" s="33" t="s">
        <v>19</v>
      </c>
      <c r="N82" s="16"/>
    </row>
    <row r="83" ht="30" customHeight="true" spans="1:14">
      <c r="A83" s="14">
        <v>46</v>
      </c>
      <c r="B83" s="15" t="s">
        <v>195</v>
      </c>
      <c r="C83" s="16" t="s">
        <v>196</v>
      </c>
      <c r="D83" s="14" t="s">
        <v>197</v>
      </c>
      <c r="E83" s="14">
        <v>617.5</v>
      </c>
      <c r="F83" s="30">
        <v>88</v>
      </c>
      <c r="G83" s="30">
        <f t="shared" si="8"/>
        <v>54340</v>
      </c>
      <c r="H83" s="14">
        <v>509.5</v>
      </c>
      <c r="I83" s="30">
        <v>88</v>
      </c>
      <c r="J83" s="32">
        <f t="shared" si="9"/>
        <v>44836</v>
      </c>
      <c r="K83" s="14">
        <f t="shared" si="10"/>
        <v>-108</v>
      </c>
      <c r="L83" s="32">
        <f t="shared" si="11"/>
        <v>-9504</v>
      </c>
      <c r="M83" s="33" t="s">
        <v>19</v>
      </c>
      <c r="N83" s="16"/>
    </row>
    <row r="84" ht="30" customHeight="true" spans="1:14">
      <c r="A84" s="14">
        <v>52</v>
      </c>
      <c r="B84" s="15" t="s">
        <v>198</v>
      </c>
      <c r="C84" s="16" t="s">
        <v>27</v>
      </c>
      <c r="D84" s="14" t="s">
        <v>31</v>
      </c>
      <c r="E84" s="14">
        <v>5</v>
      </c>
      <c r="F84" s="30">
        <v>1300</v>
      </c>
      <c r="G84" s="30">
        <f t="shared" si="8"/>
        <v>6500</v>
      </c>
      <c r="H84" s="14">
        <v>3</v>
      </c>
      <c r="I84" s="30">
        <v>1300</v>
      </c>
      <c r="J84" s="32">
        <f t="shared" si="9"/>
        <v>3900</v>
      </c>
      <c r="K84" s="14">
        <f t="shared" si="10"/>
        <v>-2</v>
      </c>
      <c r="L84" s="32">
        <f t="shared" si="11"/>
        <v>-2600</v>
      </c>
      <c r="M84" s="33" t="s">
        <v>19</v>
      </c>
      <c r="N84" s="16"/>
    </row>
    <row r="85" ht="30" customHeight="true" spans="1:14">
      <c r="A85" s="14">
        <v>53</v>
      </c>
      <c r="B85" s="15" t="s">
        <v>199</v>
      </c>
      <c r="C85" s="16" t="s">
        <v>200</v>
      </c>
      <c r="D85" s="14" t="s">
        <v>31</v>
      </c>
      <c r="E85" s="14">
        <v>13</v>
      </c>
      <c r="F85" s="30">
        <v>80</v>
      </c>
      <c r="G85" s="30">
        <f t="shared" si="8"/>
        <v>1040</v>
      </c>
      <c r="H85" s="14">
        <v>11</v>
      </c>
      <c r="I85" s="30">
        <v>80</v>
      </c>
      <c r="J85" s="32">
        <f t="shared" si="9"/>
        <v>880</v>
      </c>
      <c r="K85" s="14">
        <f t="shared" si="10"/>
        <v>-2</v>
      </c>
      <c r="L85" s="32">
        <f t="shared" si="11"/>
        <v>-160</v>
      </c>
      <c r="M85" s="33" t="s">
        <v>19</v>
      </c>
      <c r="N85" s="16"/>
    </row>
    <row r="86" ht="30" customHeight="true" spans="1:14">
      <c r="A86" s="14">
        <v>54</v>
      </c>
      <c r="B86" s="15" t="s">
        <v>201</v>
      </c>
      <c r="C86" s="16" t="s">
        <v>202</v>
      </c>
      <c r="D86" s="14" t="s">
        <v>31</v>
      </c>
      <c r="E86" s="14">
        <v>13</v>
      </c>
      <c r="F86" s="30">
        <v>80</v>
      </c>
      <c r="G86" s="30">
        <f t="shared" si="8"/>
        <v>1040</v>
      </c>
      <c r="H86" s="14">
        <v>11</v>
      </c>
      <c r="I86" s="30">
        <v>80</v>
      </c>
      <c r="J86" s="32">
        <f t="shared" si="9"/>
        <v>880</v>
      </c>
      <c r="K86" s="14">
        <f t="shared" si="10"/>
        <v>-2</v>
      </c>
      <c r="L86" s="32">
        <f t="shared" si="11"/>
        <v>-160</v>
      </c>
      <c r="M86" s="33" t="s">
        <v>19</v>
      </c>
      <c r="N86" s="16"/>
    </row>
    <row r="87" ht="42" customHeight="true" spans="1:14">
      <c r="A87" s="14"/>
      <c r="B87" s="15" t="s">
        <v>203</v>
      </c>
      <c r="C87" s="16" t="s">
        <v>27</v>
      </c>
      <c r="D87" s="14" t="s">
        <v>204</v>
      </c>
      <c r="E87" s="14">
        <v>0</v>
      </c>
      <c r="F87" s="14"/>
      <c r="G87" s="30">
        <f t="shared" si="8"/>
        <v>0</v>
      </c>
      <c r="H87" s="14">
        <v>57</v>
      </c>
      <c r="I87" s="30">
        <v>39.46</v>
      </c>
      <c r="J87" s="32">
        <f t="shared" si="9"/>
        <v>2249.22</v>
      </c>
      <c r="K87" s="14">
        <f t="shared" si="10"/>
        <v>57</v>
      </c>
      <c r="L87" s="32">
        <f t="shared" si="11"/>
        <v>2249.22</v>
      </c>
      <c r="M87" s="33" t="s">
        <v>51</v>
      </c>
      <c r="N87" s="16" t="s">
        <v>205</v>
      </c>
    </row>
    <row r="88" ht="48" customHeight="true" spans="1:14">
      <c r="A88" s="14"/>
      <c r="B88" s="15" t="s">
        <v>206</v>
      </c>
      <c r="C88" s="16" t="s">
        <v>27</v>
      </c>
      <c r="D88" s="14" t="s">
        <v>22</v>
      </c>
      <c r="E88" s="14">
        <v>0</v>
      </c>
      <c r="F88" s="14"/>
      <c r="G88" s="30">
        <f t="shared" si="8"/>
        <v>0</v>
      </c>
      <c r="H88" s="14">
        <v>32</v>
      </c>
      <c r="I88" s="30">
        <v>92.2</v>
      </c>
      <c r="J88" s="32">
        <f t="shared" si="9"/>
        <v>2950.4</v>
      </c>
      <c r="K88" s="14">
        <f t="shared" si="10"/>
        <v>32</v>
      </c>
      <c r="L88" s="32">
        <f t="shared" si="11"/>
        <v>2950.4</v>
      </c>
      <c r="M88" s="33" t="s">
        <v>51</v>
      </c>
      <c r="N88" s="16" t="s">
        <v>207</v>
      </c>
    </row>
    <row r="89" ht="42" customHeight="true" spans="1:14">
      <c r="A89" s="14"/>
      <c r="B89" s="15" t="s">
        <v>208</v>
      </c>
      <c r="C89" s="16" t="s">
        <v>27</v>
      </c>
      <c r="D89" s="14" t="s">
        <v>18</v>
      </c>
      <c r="E89" s="14">
        <v>0</v>
      </c>
      <c r="F89" s="14"/>
      <c r="G89" s="30">
        <f t="shared" si="8"/>
        <v>0</v>
      </c>
      <c r="H89" s="14">
        <v>37.2</v>
      </c>
      <c r="I89" s="30">
        <v>350</v>
      </c>
      <c r="J89" s="32">
        <f t="shared" si="9"/>
        <v>13020</v>
      </c>
      <c r="K89" s="14">
        <f t="shared" si="10"/>
        <v>37.2</v>
      </c>
      <c r="L89" s="32">
        <f t="shared" si="11"/>
        <v>13020</v>
      </c>
      <c r="M89" s="33" t="s">
        <v>51</v>
      </c>
      <c r="N89" s="16" t="s">
        <v>209</v>
      </c>
    </row>
    <row r="90" ht="42" customHeight="true" spans="1:14">
      <c r="A90" s="14"/>
      <c r="B90" s="15" t="s">
        <v>210</v>
      </c>
      <c r="C90" s="16" t="s">
        <v>27</v>
      </c>
      <c r="D90" s="14" t="s">
        <v>204</v>
      </c>
      <c r="E90" s="14">
        <v>0</v>
      </c>
      <c r="F90" s="14"/>
      <c r="G90" s="30">
        <f t="shared" si="8"/>
        <v>0</v>
      </c>
      <c r="H90" s="14">
        <v>136.53</v>
      </c>
      <c r="I90" s="30">
        <v>59.64</v>
      </c>
      <c r="J90" s="32">
        <f t="shared" si="9"/>
        <v>8142.6492</v>
      </c>
      <c r="K90" s="14">
        <f t="shared" si="10"/>
        <v>136.53</v>
      </c>
      <c r="L90" s="32">
        <f t="shared" si="11"/>
        <v>8142.6492</v>
      </c>
      <c r="M90" s="33" t="s">
        <v>51</v>
      </c>
      <c r="N90" s="16" t="s">
        <v>211</v>
      </c>
    </row>
    <row r="91" ht="42" customHeight="true" spans="1:14">
      <c r="A91" s="14"/>
      <c r="B91" s="15" t="s">
        <v>212</v>
      </c>
      <c r="C91" s="16" t="s">
        <v>27</v>
      </c>
      <c r="D91" s="14" t="s">
        <v>204</v>
      </c>
      <c r="E91" s="14">
        <v>0</v>
      </c>
      <c r="F91" s="14"/>
      <c r="G91" s="30">
        <f t="shared" si="8"/>
        <v>0</v>
      </c>
      <c r="H91" s="14">
        <v>76.8</v>
      </c>
      <c r="I91" s="30">
        <v>84.72</v>
      </c>
      <c r="J91" s="32">
        <f t="shared" si="9"/>
        <v>6506.496</v>
      </c>
      <c r="K91" s="14">
        <f t="shared" si="10"/>
        <v>76.8</v>
      </c>
      <c r="L91" s="32">
        <f t="shared" si="11"/>
        <v>6506.496</v>
      </c>
      <c r="M91" s="33" t="s">
        <v>51</v>
      </c>
      <c r="N91" s="16" t="s">
        <v>211</v>
      </c>
    </row>
    <row r="92" ht="42" customHeight="true" spans="1:14">
      <c r="A92" s="14"/>
      <c r="B92" s="15" t="s">
        <v>213</v>
      </c>
      <c r="C92" s="16" t="s">
        <v>27</v>
      </c>
      <c r="D92" s="14" t="s">
        <v>103</v>
      </c>
      <c r="E92" s="14">
        <v>0</v>
      </c>
      <c r="F92" s="14"/>
      <c r="G92" s="30">
        <f t="shared" si="8"/>
        <v>0</v>
      </c>
      <c r="H92" s="14">
        <v>9</v>
      </c>
      <c r="I92" s="30">
        <v>92.86</v>
      </c>
      <c r="J92" s="32">
        <f t="shared" si="9"/>
        <v>835.74</v>
      </c>
      <c r="K92" s="14">
        <f t="shared" si="10"/>
        <v>9</v>
      </c>
      <c r="L92" s="32">
        <f t="shared" si="11"/>
        <v>835.74</v>
      </c>
      <c r="M92" s="33" t="s">
        <v>51</v>
      </c>
      <c r="N92" s="16" t="s">
        <v>214</v>
      </c>
    </row>
    <row r="93" ht="42" customHeight="true" spans="1:14">
      <c r="A93" s="14"/>
      <c r="B93" s="15" t="s">
        <v>215</v>
      </c>
      <c r="C93" s="16" t="s">
        <v>27</v>
      </c>
      <c r="D93" s="14" t="s">
        <v>204</v>
      </c>
      <c r="E93" s="14">
        <v>0</v>
      </c>
      <c r="F93" s="14"/>
      <c r="G93" s="30">
        <f t="shared" si="8"/>
        <v>0</v>
      </c>
      <c r="H93" s="14">
        <v>434.41</v>
      </c>
      <c r="I93" s="30">
        <v>351.68</v>
      </c>
      <c r="J93" s="32">
        <f t="shared" si="9"/>
        <v>152773.3088</v>
      </c>
      <c r="K93" s="14">
        <f t="shared" si="10"/>
        <v>434.41</v>
      </c>
      <c r="L93" s="32">
        <f t="shared" si="11"/>
        <v>152773.3088</v>
      </c>
      <c r="M93" s="33" t="s">
        <v>51</v>
      </c>
      <c r="N93" s="16" t="s">
        <v>216</v>
      </c>
    </row>
    <row r="94" ht="42" customHeight="true" spans="1:14">
      <c r="A94" s="14"/>
      <c r="B94" s="15" t="s">
        <v>217</v>
      </c>
      <c r="C94" s="16" t="s">
        <v>27</v>
      </c>
      <c r="D94" s="14" t="s">
        <v>131</v>
      </c>
      <c r="E94" s="14">
        <v>0</v>
      </c>
      <c r="F94" s="14"/>
      <c r="G94" s="30">
        <f t="shared" si="8"/>
        <v>0</v>
      </c>
      <c r="H94" s="14">
        <v>42.13</v>
      </c>
      <c r="I94" s="30">
        <v>49.26</v>
      </c>
      <c r="J94" s="32">
        <f t="shared" si="9"/>
        <v>2075.3238</v>
      </c>
      <c r="K94" s="14">
        <f t="shared" si="10"/>
        <v>42.13</v>
      </c>
      <c r="L94" s="32">
        <f t="shared" si="11"/>
        <v>2075.3238</v>
      </c>
      <c r="M94" s="33" t="s">
        <v>51</v>
      </c>
      <c r="N94" s="16" t="s">
        <v>218</v>
      </c>
    </row>
    <row r="95" ht="42" customHeight="true" spans="1:14">
      <c r="A95" s="14"/>
      <c r="B95" s="15" t="s">
        <v>219</v>
      </c>
      <c r="C95" s="16" t="s">
        <v>27</v>
      </c>
      <c r="D95" s="14" t="s">
        <v>204</v>
      </c>
      <c r="E95" s="14">
        <v>0</v>
      </c>
      <c r="F95" s="14"/>
      <c r="G95" s="30">
        <f t="shared" si="8"/>
        <v>0</v>
      </c>
      <c r="H95" s="14">
        <v>92</v>
      </c>
      <c r="I95" s="30">
        <v>42.78</v>
      </c>
      <c r="J95" s="32">
        <f t="shared" si="9"/>
        <v>3935.76</v>
      </c>
      <c r="K95" s="14">
        <f t="shared" si="10"/>
        <v>92</v>
      </c>
      <c r="L95" s="32">
        <f t="shared" si="11"/>
        <v>3935.76</v>
      </c>
      <c r="M95" s="33" t="s">
        <v>51</v>
      </c>
      <c r="N95" s="16" t="s">
        <v>220</v>
      </c>
    </row>
    <row r="96" ht="42" customHeight="true" spans="1:14">
      <c r="A96" s="14"/>
      <c r="B96" s="15" t="s">
        <v>221</v>
      </c>
      <c r="C96" s="16" t="s">
        <v>27</v>
      </c>
      <c r="D96" s="14" t="s">
        <v>204</v>
      </c>
      <c r="E96" s="14">
        <v>0</v>
      </c>
      <c r="F96" s="14"/>
      <c r="G96" s="30">
        <f t="shared" si="8"/>
        <v>0</v>
      </c>
      <c r="H96" s="14">
        <v>92</v>
      </c>
      <c r="I96" s="30">
        <v>177.61</v>
      </c>
      <c r="J96" s="32">
        <f t="shared" si="9"/>
        <v>16340.12</v>
      </c>
      <c r="K96" s="14">
        <f t="shared" si="10"/>
        <v>92</v>
      </c>
      <c r="L96" s="32">
        <f t="shared" si="11"/>
        <v>16340.12</v>
      </c>
      <c r="M96" s="33" t="s">
        <v>51</v>
      </c>
      <c r="N96" s="16" t="s">
        <v>220</v>
      </c>
    </row>
    <row r="97" ht="42" customHeight="true" spans="1:14">
      <c r="A97" s="14"/>
      <c r="B97" s="15" t="s">
        <v>222</v>
      </c>
      <c r="C97" s="16" t="s">
        <v>27</v>
      </c>
      <c r="D97" s="14" t="s">
        <v>204</v>
      </c>
      <c r="E97" s="14">
        <v>0</v>
      </c>
      <c r="F97" s="14"/>
      <c r="G97" s="30">
        <f t="shared" ref="G97:G121" si="12">F97*E97</f>
        <v>0</v>
      </c>
      <c r="H97" s="14">
        <v>92</v>
      </c>
      <c r="I97" s="30">
        <v>35.44</v>
      </c>
      <c r="J97" s="32">
        <f t="shared" ref="J97:J121" si="13">I97*H97</f>
        <v>3260.48</v>
      </c>
      <c r="K97" s="14">
        <f t="shared" ref="K97:K121" si="14">H97-E97</f>
        <v>92</v>
      </c>
      <c r="L97" s="32">
        <f t="shared" ref="L97:L121" si="15">K97*I97</f>
        <v>3260.48</v>
      </c>
      <c r="M97" s="33" t="s">
        <v>51</v>
      </c>
      <c r="N97" s="16" t="s">
        <v>220</v>
      </c>
    </row>
    <row r="98" ht="42" customHeight="true" spans="1:14">
      <c r="A98" s="14"/>
      <c r="B98" s="15" t="s">
        <v>223</v>
      </c>
      <c r="C98" s="16" t="s">
        <v>27</v>
      </c>
      <c r="D98" s="14" t="s">
        <v>204</v>
      </c>
      <c r="E98" s="14">
        <v>0</v>
      </c>
      <c r="F98" s="14"/>
      <c r="G98" s="30">
        <f t="shared" si="12"/>
        <v>0</v>
      </c>
      <c r="H98" s="14">
        <v>92</v>
      </c>
      <c r="I98" s="30">
        <v>49.54</v>
      </c>
      <c r="J98" s="32">
        <f t="shared" si="13"/>
        <v>4557.68</v>
      </c>
      <c r="K98" s="14">
        <f t="shared" si="14"/>
        <v>92</v>
      </c>
      <c r="L98" s="32">
        <f t="shared" si="15"/>
        <v>4557.68</v>
      </c>
      <c r="M98" s="33" t="s">
        <v>51</v>
      </c>
      <c r="N98" s="16" t="s">
        <v>220</v>
      </c>
    </row>
    <row r="99" ht="42" customHeight="true" spans="1:14">
      <c r="A99" s="14"/>
      <c r="B99" s="15" t="s">
        <v>224</v>
      </c>
      <c r="C99" s="16" t="s">
        <v>27</v>
      </c>
      <c r="D99" s="14" t="s">
        <v>204</v>
      </c>
      <c r="E99" s="14">
        <v>0</v>
      </c>
      <c r="F99" s="14"/>
      <c r="G99" s="30">
        <f t="shared" si="12"/>
        <v>0</v>
      </c>
      <c r="H99" s="14">
        <v>84.8</v>
      </c>
      <c r="I99" s="30">
        <v>20.2</v>
      </c>
      <c r="J99" s="32">
        <f t="shared" si="13"/>
        <v>1712.96</v>
      </c>
      <c r="K99" s="14">
        <f t="shared" si="14"/>
        <v>84.8</v>
      </c>
      <c r="L99" s="32">
        <f t="shared" si="15"/>
        <v>1712.96</v>
      </c>
      <c r="M99" s="33" t="s">
        <v>51</v>
      </c>
      <c r="N99" s="16" t="s">
        <v>220</v>
      </c>
    </row>
    <row r="100" ht="42" customHeight="true" spans="1:14">
      <c r="A100" s="14"/>
      <c r="B100" s="15" t="s">
        <v>225</v>
      </c>
      <c r="C100" s="16" t="s">
        <v>27</v>
      </c>
      <c r="D100" s="14" t="s">
        <v>226</v>
      </c>
      <c r="E100" s="14">
        <v>0</v>
      </c>
      <c r="F100" s="14"/>
      <c r="G100" s="30">
        <f t="shared" si="12"/>
        <v>0</v>
      </c>
      <c r="H100" s="14">
        <v>2</v>
      </c>
      <c r="I100" s="30">
        <v>134.21</v>
      </c>
      <c r="J100" s="32">
        <f t="shared" si="13"/>
        <v>268.42</v>
      </c>
      <c r="K100" s="14">
        <f t="shared" si="14"/>
        <v>2</v>
      </c>
      <c r="L100" s="32">
        <f t="shared" si="15"/>
        <v>268.42</v>
      </c>
      <c r="M100" s="33" t="s">
        <v>51</v>
      </c>
      <c r="N100" s="16" t="s">
        <v>227</v>
      </c>
    </row>
    <row r="101" ht="42" customHeight="true" spans="1:14">
      <c r="A101" s="14"/>
      <c r="B101" s="15" t="s">
        <v>228</v>
      </c>
      <c r="C101" s="16" t="s">
        <v>27</v>
      </c>
      <c r="D101" s="14" t="s">
        <v>229</v>
      </c>
      <c r="E101" s="14">
        <v>0</v>
      </c>
      <c r="F101" s="14"/>
      <c r="G101" s="30">
        <f t="shared" si="12"/>
        <v>0</v>
      </c>
      <c r="H101" s="14">
        <v>2</v>
      </c>
      <c r="I101" s="30">
        <v>22.4</v>
      </c>
      <c r="J101" s="32">
        <f t="shared" si="13"/>
        <v>44.8</v>
      </c>
      <c r="K101" s="14">
        <f t="shared" si="14"/>
        <v>2</v>
      </c>
      <c r="L101" s="32">
        <f t="shared" si="15"/>
        <v>44.8</v>
      </c>
      <c r="M101" s="33" t="s">
        <v>51</v>
      </c>
      <c r="N101" s="16" t="s">
        <v>227</v>
      </c>
    </row>
    <row r="102" ht="42" customHeight="true" spans="1:14">
      <c r="A102" s="14"/>
      <c r="B102" s="15" t="s">
        <v>230</v>
      </c>
      <c r="C102" s="16" t="s">
        <v>27</v>
      </c>
      <c r="D102" s="14" t="s">
        <v>33</v>
      </c>
      <c r="E102" s="14">
        <v>0</v>
      </c>
      <c r="F102" s="14"/>
      <c r="G102" s="30">
        <f t="shared" si="12"/>
        <v>0</v>
      </c>
      <c r="H102" s="14">
        <v>31.29</v>
      </c>
      <c r="I102" s="30">
        <v>80.94</v>
      </c>
      <c r="J102" s="32">
        <f t="shared" si="13"/>
        <v>2532.6126</v>
      </c>
      <c r="K102" s="14">
        <f t="shared" si="14"/>
        <v>31.29</v>
      </c>
      <c r="L102" s="32">
        <f t="shared" si="15"/>
        <v>2532.6126</v>
      </c>
      <c r="M102" s="33" t="s">
        <v>51</v>
      </c>
      <c r="N102" s="16" t="s">
        <v>231</v>
      </c>
    </row>
    <row r="103" ht="42" customHeight="true" spans="1:14">
      <c r="A103" s="14"/>
      <c r="B103" s="15" t="s">
        <v>232</v>
      </c>
      <c r="C103" s="16" t="s">
        <v>27</v>
      </c>
      <c r="D103" s="14" t="s">
        <v>120</v>
      </c>
      <c r="E103" s="14">
        <v>0</v>
      </c>
      <c r="F103" s="14"/>
      <c r="G103" s="30">
        <f t="shared" si="12"/>
        <v>0</v>
      </c>
      <c r="H103" s="14">
        <v>51.4</v>
      </c>
      <c r="I103" s="30">
        <v>104.88</v>
      </c>
      <c r="J103" s="32">
        <f t="shared" si="13"/>
        <v>5390.832</v>
      </c>
      <c r="K103" s="14">
        <f t="shared" si="14"/>
        <v>51.4</v>
      </c>
      <c r="L103" s="32">
        <f t="shared" si="15"/>
        <v>5390.832</v>
      </c>
      <c r="M103" s="33" t="s">
        <v>51</v>
      </c>
      <c r="N103" s="16" t="s">
        <v>233</v>
      </c>
    </row>
    <row r="104" ht="67" customHeight="true" spans="1:14">
      <c r="A104" s="14"/>
      <c r="B104" s="15" t="s">
        <v>234</v>
      </c>
      <c r="C104" s="16" t="s">
        <v>27</v>
      </c>
      <c r="D104" s="14" t="s">
        <v>33</v>
      </c>
      <c r="E104" s="14">
        <v>0</v>
      </c>
      <c r="F104" s="14"/>
      <c r="G104" s="30">
        <f t="shared" si="12"/>
        <v>0</v>
      </c>
      <c r="H104" s="14">
        <v>4</v>
      </c>
      <c r="I104" s="30">
        <v>312.3</v>
      </c>
      <c r="J104" s="32">
        <f t="shared" si="13"/>
        <v>1249.2</v>
      </c>
      <c r="K104" s="14">
        <f t="shared" si="14"/>
        <v>4</v>
      </c>
      <c r="L104" s="32">
        <f t="shared" si="15"/>
        <v>1249.2</v>
      </c>
      <c r="M104" s="33" t="s">
        <v>51</v>
      </c>
      <c r="N104" s="16" t="s">
        <v>235</v>
      </c>
    </row>
    <row r="105" ht="42" customHeight="true" spans="1:14">
      <c r="A105" s="14"/>
      <c r="B105" s="15" t="s">
        <v>236</v>
      </c>
      <c r="C105" s="16" t="s">
        <v>237</v>
      </c>
      <c r="D105" s="14" t="s">
        <v>31</v>
      </c>
      <c r="E105" s="14">
        <v>0</v>
      </c>
      <c r="F105" s="14"/>
      <c r="G105" s="30">
        <f t="shared" si="12"/>
        <v>0</v>
      </c>
      <c r="H105" s="14">
        <v>2</v>
      </c>
      <c r="I105" s="30">
        <v>1674.09</v>
      </c>
      <c r="J105" s="32">
        <f t="shared" si="13"/>
        <v>3348.18</v>
      </c>
      <c r="K105" s="14">
        <f t="shared" si="14"/>
        <v>2</v>
      </c>
      <c r="L105" s="32">
        <f t="shared" si="15"/>
        <v>3348.18</v>
      </c>
      <c r="M105" s="33" t="s">
        <v>51</v>
      </c>
      <c r="N105" s="16" t="s">
        <v>238</v>
      </c>
    </row>
    <row r="106" ht="42" customHeight="true" spans="1:14">
      <c r="A106" s="14"/>
      <c r="B106" s="15" t="s">
        <v>239</v>
      </c>
      <c r="C106" s="16" t="s">
        <v>240</v>
      </c>
      <c r="D106" s="14" t="s">
        <v>31</v>
      </c>
      <c r="E106" s="14">
        <v>0</v>
      </c>
      <c r="F106" s="14"/>
      <c r="G106" s="30">
        <f t="shared" si="12"/>
        <v>0</v>
      </c>
      <c r="H106" s="14">
        <v>2</v>
      </c>
      <c r="I106" s="30">
        <v>551.01</v>
      </c>
      <c r="J106" s="32">
        <f t="shared" si="13"/>
        <v>1102.02</v>
      </c>
      <c r="K106" s="14">
        <f t="shared" si="14"/>
        <v>2</v>
      </c>
      <c r="L106" s="32">
        <f t="shared" si="15"/>
        <v>1102.02</v>
      </c>
      <c r="M106" s="33" t="s">
        <v>51</v>
      </c>
      <c r="N106" s="16" t="s">
        <v>238</v>
      </c>
    </row>
    <row r="107" ht="42" customHeight="true" spans="1:14">
      <c r="A107" s="14"/>
      <c r="B107" s="15" t="s">
        <v>239</v>
      </c>
      <c r="C107" s="16" t="s">
        <v>241</v>
      </c>
      <c r="D107" s="14" t="s">
        <v>31</v>
      </c>
      <c r="E107" s="14">
        <v>0</v>
      </c>
      <c r="F107" s="14"/>
      <c r="G107" s="30">
        <f t="shared" si="12"/>
        <v>0</v>
      </c>
      <c r="H107" s="14">
        <v>4</v>
      </c>
      <c r="I107" s="30">
        <v>800</v>
      </c>
      <c r="J107" s="32">
        <f t="shared" si="13"/>
        <v>3200</v>
      </c>
      <c r="K107" s="14">
        <f t="shared" si="14"/>
        <v>4</v>
      </c>
      <c r="L107" s="32">
        <f t="shared" si="15"/>
        <v>3200</v>
      </c>
      <c r="M107" s="33" t="s">
        <v>51</v>
      </c>
      <c r="N107" s="16" t="s">
        <v>242</v>
      </c>
    </row>
    <row r="108" ht="42" customHeight="true" spans="1:14">
      <c r="A108" s="14"/>
      <c r="B108" s="15" t="s">
        <v>243</v>
      </c>
      <c r="C108" s="16" t="s">
        <v>244</v>
      </c>
      <c r="D108" s="14" t="s">
        <v>31</v>
      </c>
      <c r="E108" s="14">
        <v>0</v>
      </c>
      <c r="F108" s="14"/>
      <c r="G108" s="30">
        <f t="shared" si="12"/>
        <v>0</v>
      </c>
      <c r="H108" s="14">
        <v>12</v>
      </c>
      <c r="I108" s="30">
        <v>160</v>
      </c>
      <c r="J108" s="32">
        <f t="shared" si="13"/>
        <v>1920</v>
      </c>
      <c r="K108" s="14">
        <f t="shared" si="14"/>
        <v>12</v>
      </c>
      <c r="L108" s="32">
        <f t="shared" si="15"/>
        <v>1920</v>
      </c>
      <c r="M108" s="33" t="s">
        <v>51</v>
      </c>
      <c r="N108" s="16" t="s">
        <v>245</v>
      </c>
    </row>
    <row r="109" ht="42" customHeight="true" spans="1:14">
      <c r="A109" s="14"/>
      <c r="B109" s="15" t="s">
        <v>243</v>
      </c>
      <c r="C109" s="16" t="s">
        <v>246</v>
      </c>
      <c r="D109" s="14" t="s">
        <v>31</v>
      </c>
      <c r="E109" s="14">
        <v>0</v>
      </c>
      <c r="F109" s="14"/>
      <c r="G109" s="30">
        <f t="shared" si="12"/>
        <v>0</v>
      </c>
      <c r="H109" s="14">
        <v>2</v>
      </c>
      <c r="I109" s="30">
        <v>120</v>
      </c>
      <c r="J109" s="32">
        <f t="shared" si="13"/>
        <v>240</v>
      </c>
      <c r="K109" s="14">
        <f t="shared" si="14"/>
        <v>2</v>
      </c>
      <c r="L109" s="32">
        <f t="shared" si="15"/>
        <v>240</v>
      </c>
      <c r="M109" s="33" t="s">
        <v>51</v>
      </c>
      <c r="N109" s="16" t="s">
        <v>238</v>
      </c>
    </row>
    <row r="110" ht="42" customHeight="true" spans="1:14">
      <c r="A110" s="14"/>
      <c r="B110" s="15" t="s">
        <v>243</v>
      </c>
      <c r="C110" s="16" t="s">
        <v>247</v>
      </c>
      <c r="D110" s="14" t="s">
        <v>31</v>
      </c>
      <c r="E110" s="14">
        <v>0</v>
      </c>
      <c r="F110" s="14"/>
      <c r="G110" s="30">
        <f t="shared" si="12"/>
        <v>0</v>
      </c>
      <c r="H110" s="14">
        <v>6</v>
      </c>
      <c r="I110" s="30">
        <v>80</v>
      </c>
      <c r="J110" s="32">
        <f t="shared" si="13"/>
        <v>480</v>
      </c>
      <c r="K110" s="14">
        <f t="shared" si="14"/>
        <v>6</v>
      </c>
      <c r="L110" s="32">
        <f t="shared" si="15"/>
        <v>480</v>
      </c>
      <c r="M110" s="33" t="s">
        <v>51</v>
      </c>
      <c r="N110" s="16" t="s">
        <v>248</v>
      </c>
    </row>
    <row r="111" ht="72" customHeight="true" spans="1:14">
      <c r="A111" s="14"/>
      <c r="B111" s="15" t="s">
        <v>249</v>
      </c>
      <c r="C111" s="16" t="s">
        <v>27</v>
      </c>
      <c r="D111" s="14" t="s">
        <v>18</v>
      </c>
      <c r="E111" s="14">
        <v>0</v>
      </c>
      <c r="F111" s="14"/>
      <c r="G111" s="30">
        <f t="shared" si="12"/>
        <v>0</v>
      </c>
      <c r="H111" s="14">
        <v>857.2</v>
      </c>
      <c r="I111" s="30">
        <v>5.63</v>
      </c>
      <c r="J111" s="32">
        <f t="shared" si="13"/>
        <v>4826.036</v>
      </c>
      <c r="K111" s="14">
        <f t="shared" si="14"/>
        <v>857.2</v>
      </c>
      <c r="L111" s="32">
        <f t="shared" si="15"/>
        <v>4826.036</v>
      </c>
      <c r="M111" s="33" t="s">
        <v>51</v>
      </c>
      <c r="N111" s="16" t="s">
        <v>250</v>
      </c>
    </row>
    <row r="112" ht="30" customHeight="true" spans="1:14">
      <c r="A112" s="14"/>
      <c r="B112" s="15" t="s">
        <v>251</v>
      </c>
      <c r="C112" s="16" t="s">
        <v>27</v>
      </c>
      <c r="D112" s="14" t="s">
        <v>31</v>
      </c>
      <c r="E112" s="14">
        <v>0</v>
      </c>
      <c r="F112" s="14"/>
      <c r="G112" s="30">
        <f t="shared" si="12"/>
        <v>0</v>
      </c>
      <c r="H112" s="14">
        <v>4</v>
      </c>
      <c r="I112" s="30">
        <v>1124.45</v>
      </c>
      <c r="J112" s="32">
        <f t="shared" si="13"/>
        <v>4497.8</v>
      </c>
      <c r="K112" s="14">
        <f t="shared" si="14"/>
        <v>4</v>
      </c>
      <c r="L112" s="32">
        <f t="shared" si="15"/>
        <v>4497.8</v>
      </c>
      <c r="M112" s="33" t="s">
        <v>51</v>
      </c>
      <c r="N112" s="16" t="s">
        <v>252</v>
      </c>
    </row>
    <row r="113" ht="30" customHeight="true" spans="1:14">
      <c r="A113" s="14"/>
      <c r="B113" s="15" t="s">
        <v>253</v>
      </c>
      <c r="C113" s="16" t="s">
        <v>27</v>
      </c>
      <c r="D113" s="14" t="s">
        <v>18</v>
      </c>
      <c r="E113" s="14">
        <v>0</v>
      </c>
      <c r="F113" s="14"/>
      <c r="G113" s="30">
        <f t="shared" si="12"/>
        <v>0</v>
      </c>
      <c r="H113" s="14">
        <v>17</v>
      </c>
      <c r="I113" s="30">
        <v>232.2</v>
      </c>
      <c r="J113" s="32">
        <f t="shared" si="13"/>
        <v>3947.4</v>
      </c>
      <c r="K113" s="14">
        <f t="shared" si="14"/>
        <v>17</v>
      </c>
      <c r="L113" s="32">
        <f t="shared" si="15"/>
        <v>3947.4</v>
      </c>
      <c r="M113" s="33" t="s">
        <v>51</v>
      </c>
      <c r="N113" s="16" t="s">
        <v>254</v>
      </c>
    </row>
    <row r="114" ht="30" customHeight="true" spans="1:14">
      <c r="A114" s="14"/>
      <c r="B114" s="15" t="s">
        <v>255</v>
      </c>
      <c r="C114" s="16" t="s">
        <v>256</v>
      </c>
      <c r="D114" s="14" t="s">
        <v>18</v>
      </c>
      <c r="E114" s="14">
        <v>0</v>
      </c>
      <c r="F114" s="14"/>
      <c r="G114" s="30">
        <f t="shared" si="12"/>
        <v>0</v>
      </c>
      <c r="H114" s="14">
        <v>150</v>
      </c>
      <c r="I114" s="30">
        <v>145.65</v>
      </c>
      <c r="J114" s="32">
        <f t="shared" si="13"/>
        <v>21847.5</v>
      </c>
      <c r="K114" s="14">
        <f t="shared" si="14"/>
        <v>150</v>
      </c>
      <c r="L114" s="32">
        <f t="shared" si="15"/>
        <v>21847.5</v>
      </c>
      <c r="M114" s="33" t="s">
        <v>51</v>
      </c>
      <c r="N114" s="16" t="s">
        <v>257</v>
      </c>
    </row>
    <row r="115" ht="30" customHeight="true" spans="1:14">
      <c r="A115" s="14"/>
      <c r="B115" s="15" t="s">
        <v>258</v>
      </c>
      <c r="C115" s="16" t="s">
        <v>259</v>
      </c>
      <c r="D115" s="14" t="s">
        <v>18</v>
      </c>
      <c r="E115" s="14">
        <v>0</v>
      </c>
      <c r="F115" s="14"/>
      <c r="G115" s="30">
        <f t="shared" si="12"/>
        <v>0</v>
      </c>
      <c r="H115" s="14">
        <v>300</v>
      </c>
      <c r="I115" s="30">
        <v>24</v>
      </c>
      <c r="J115" s="32">
        <f t="shared" si="13"/>
        <v>7200</v>
      </c>
      <c r="K115" s="14">
        <f t="shared" si="14"/>
        <v>300</v>
      </c>
      <c r="L115" s="32">
        <f t="shared" si="15"/>
        <v>7200</v>
      </c>
      <c r="M115" s="33" t="s">
        <v>51</v>
      </c>
      <c r="N115" s="16" t="s">
        <v>260</v>
      </c>
    </row>
    <row r="116" ht="75" customHeight="true" spans="1:14">
      <c r="A116" s="14"/>
      <c r="B116" s="15" t="s">
        <v>261</v>
      </c>
      <c r="C116" s="16" t="s">
        <v>27</v>
      </c>
      <c r="D116" s="14" t="s">
        <v>31</v>
      </c>
      <c r="E116" s="14">
        <v>0</v>
      </c>
      <c r="F116" s="14"/>
      <c r="G116" s="30">
        <f t="shared" si="12"/>
        <v>0</v>
      </c>
      <c r="H116" s="14">
        <v>14</v>
      </c>
      <c r="I116" s="30">
        <v>1500.79</v>
      </c>
      <c r="J116" s="32">
        <f t="shared" si="13"/>
        <v>21011.06</v>
      </c>
      <c r="K116" s="14">
        <f t="shared" si="14"/>
        <v>14</v>
      </c>
      <c r="L116" s="32">
        <f t="shared" si="15"/>
        <v>21011.06</v>
      </c>
      <c r="M116" s="33" t="s">
        <v>51</v>
      </c>
      <c r="N116" s="16" t="s">
        <v>262</v>
      </c>
    </row>
    <row r="117" ht="30" customHeight="true" spans="1:14">
      <c r="A117" s="14"/>
      <c r="B117" s="15" t="s">
        <v>263</v>
      </c>
      <c r="C117" s="16" t="s">
        <v>27</v>
      </c>
      <c r="D117" s="14" t="s">
        <v>31</v>
      </c>
      <c r="E117" s="14">
        <v>0</v>
      </c>
      <c r="F117" s="14"/>
      <c r="G117" s="30">
        <f t="shared" si="12"/>
        <v>0</v>
      </c>
      <c r="H117" s="14">
        <v>2</v>
      </c>
      <c r="I117" s="30">
        <v>600</v>
      </c>
      <c r="J117" s="32">
        <f t="shared" si="13"/>
        <v>1200</v>
      </c>
      <c r="K117" s="14">
        <f t="shared" si="14"/>
        <v>2</v>
      </c>
      <c r="L117" s="32">
        <f t="shared" si="15"/>
        <v>1200</v>
      </c>
      <c r="M117" s="33" t="s">
        <v>51</v>
      </c>
      <c r="N117" s="16" t="s">
        <v>238</v>
      </c>
    </row>
    <row r="118" ht="30" customHeight="true" spans="1:14">
      <c r="A118" s="14"/>
      <c r="B118" s="15" t="s">
        <v>264</v>
      </c>
      <c r="C118" s="16" t="s">
        <v>27</v>
      </c>
      <c r="D118" s="14" t="s">
        <v>33</v>
      </c>
      <c r="E118" s="14">
        <v>0</v>
      </c>
      <c r="F118" s="14"/>
      <c r="G118" s="30">
        <f t="shared" si="12"/>
        <v>0</v>
      </c>
      <c r="H118" s="14">
        <v>1</v>
      </c>
      <c r="I118" s="30">
        <v>318.42</v>
      </c>
      <c r="J118" s="32">
        <f t="shared" si="13"/>
        <v>318.42</v>
      </c>
      <c r="K118" s="14">
        <f t="shared" si="14"/>
        <v>1</v>
      </c>
      <c r="L118" s="32">
        <f t="shared" si="15"/>
        <v>318.42</v>
      </c>
      <c r="M118" s="33" t="s">
        <v>51</v>
      </c>
      <c r="N118" s="16" t="s">
        <v>265</v>
      </c>
    </row>
    <row r="119" ht="30" customHeight="true" spans="1:14">
      <c r="A119" s="14"/>
      <c r="B119" s="15" t="s">
        <v>266</v>
      </c>
      <c r="C119" s="16" t="s">
        <v>27</v>
      </c>
      <c r="D119" s="14" t="s">
        <v>117</v>
      </c>
      <c r="E119" s="14">
        <v>0</v>
      </c>
      <c r="F119" s="14"/>
      <c r="G119" s="30">
        <f t="shared" si="12"/>
        <v>0</v>
      </c>
      <c r="H119" s="14">
        <v>6.73</v>
      </c>
      <c r="I119" s="30">
        <v>242</v>
      </c>
      <c r="J119" s="32">
        <f t="shared" si="13"/>
        <v>1628.66</v>
      </c>
      <c r="K119" s="14">
        <f t="shared" si="14"/>
        <v>6.73</v>
      </c>
      <c r="L119" s="32">
        <f t="shared" si="15"/>
        <v>1628.66</v>
      </c>
      <c r="M119" s="33" t="s">
        <v>51</v>
      </c>
      <c r="N119" s="16" t="s">
        <v>267</v>
      </c>
    </row>
    <row r="120" ht="30" customHeight="true" spans="1:14">
      <c r="A120" s="14"/>
      <c r="B120" s="15" t="s">
        <v>268</v>
      </c>
      <c r="C120" s="16" t="s">
        <v>27</v>
      </c>
      <c r="D120" s="14" t="s">
        <v>33</v>
      </c>
      <c r="E120" s="14">
        <v>0</v>
      </c>
      <c r="F120" s="14"/>
      <c r="G120" s="30">
        <f t="shared" si="12"/>
        <v>0</v>
      </c>
      <c r="H120" s="14">
        <v>1</v>
      </c>
      <c r="I120" s="30">
        <v>1945.07</v>
      </c>
      <c r="J120" s="32">
        <f t="shared" si="13"/>
        <v>1945.07</v>
      </c>
      <c r="K120" s="14">
        <f t="shared" si="14"/>
        <v>1</v>
      </c>
      <c r="L120" s="32">
        <f t="shared" si="15"/>
        <v>1945.07</v>
      </c>
      <c r="M120" s="33" t="s">
        <v>51</v>
      </c>
      <c r="N120" s="16" t="s">
        <v>265</v>
      </c>
    </row>
    <row r="121" ht="30" customHeight="true" spans="1:14">
      <c r="A121" s="14"/>
      <c r="B121" s="15" t="s">
        <v>269</v>
      </c>
      <c r="C121" s="16" t="s">
        <v>27</v>
      </c>
      <c r="D121" s="14" t="s">
        <v>31</v>
      </c>
      <c r="E121" s="14">
        <v>0</v>
      </c>
      <c r="F121" s="14"/>
      <c r="G121" s="30">
        <f t="shared" si="12"/>
        <v>0</v>
      </c>
      <c r="H121" s="14">
        <v>2</v>
      </c>
      <c r="I121" s="30">
        <v>13.08</v>
      </c>
      <c r="J121" s="32">
        <f t="shared" si="13"/>
        <v>26.16</v>
      </c>
      <c r="K121" s="14">
        <f t="shared" si="14"/>
        <v>2</v>
      </c>
      <c r="L121" s="32">
        <f t="shared" si="15"/>
        <v>26.16</v>
      </c>
      <c r="M121" s="33" t="s">
        <v>51</v>
      </c>
      <c r="N121" s="16" t="s">
        <v>270</v>
      </c>
    </row>
    <row r="122" ht="30" customHeight="true" spans="1:14">
      <c r="A122" s="20" t="s">
        <v>271</v>
      </c>
      <c r="B122" s="21"/>
      <c r="C122" s="22"/>
      <c r="D122" s="22"/>
      <c r="E122" s="21"/>
      <c r="F122" s="21"/>
      <c r="G122" s="21"/>
      <c r="H122" s="21"/>
      <c r="I122" s="21"/>
      <c r="J122" s="21"/>
      <c r="K122" s="21"/>
      <c r="L122" s="21"/>
      <c r="M122" s="21"/>
      <c r="N122" s="35"/>
    </row>
    <row r="123" ht="30" customHeight="true" spans="1:14">
      <c r="A123" s="14">
        <v>10</v>
      </c>
      <c r="B123" s="15" t="s">
        <v>272</v>
      </c>
      <c r="C123" s="16" t="s">
        <v>273</v>
      </c>
      <c r="D123" s="14" t="s">
        <v>69</v>
      </c>
      <c r="E123" s="14">
        <v>2</v>
      </c>
      <c r="F123" s="38">
        <v>92700</v>
      </c>
      <c r="G123" s="30">
        <f t="shared" ref="G123:G128" si="16">F123*E123</f>
        <v>185400</v>
      </c>
      <c r="H123" s="14">
        <v>0</v>
      </c>
      <c r="I123" s="30">
        <v>92700</v>
      </c>
      <c r="J123" s="32">
        <f t="shared" ref="J123:J128" si="17">I123*H123</f>
        <v>0</v>
      </c>
      <c r="K123" s="14">
        <f t="shared" ref="K123:K128" si="18">H123-E123</f>
        <v>-2</v>
      </c>
      <c r="L123" s="32">
        <f t="shared" ref="L123:L128" si="19">K123*I123</f>
        <v>-185400</v>
      </c>
      <c r="M123" s="33" t="s">
        <v>274</v>
      </c>
      <c r="N123" s="15" t="s">
        <v>275</v>
      </c>
    </row>
    <row r="124" ht="30" customHeight="true" spans="1:14">
      <c r="A124" s="14"/>
      <c r="B124" s="15" t="s">
        <v>272</v>
      </c>
      <c r="C124" s="16" t="s">
        <v>276</v>
      </c>
      <c r="D124" s="14" t="s">
        <v>69</v>
      </c>
      <c r="E124" s="14">
        <v>0</v>
      </c>
      <c r="F124" s="14"/>
      <c r="G124" s="30">
        <f t="shared" si="16"/>
        <v>0</v>
      </c>
      <c r="H124" s="14">
        <v>2</v>
      </c>
      <c r="I124" s="30">
        <v>92700</v>
      </c>
      <c r="J124" s="32">
        <f t="shared" si="17"/>
        <v>185400</v>
      </c>
      <c r="K124" s="14">
        <f t="shared" si="18"/>
        <v>2</v>
      </c>
      <c r="L124" s="32">
        <f t="shared" si="19"/>
        <v>185400</v>
      </c>
      <c r="M124" s="33"/>
      <c r="N124" s="15"/>
    </row>
    <row r="125" ht="30" customHeight="true" spans="1:14">
      <c r="A125" s="14">
        <v>11</v>
      </c>
      <c r="B125" s="15" t="s">
        <v>277</v>
      </c>
      <c r="C125" s="16" t="s">
        <v>273</v>
      </c>
      <c r="D125" s="14" t="s">
        <v>69</v>
      </c>
      <c r="E125" s="14">
        <v>3</v>
      </c>
      <c r="F125" s="38">
        <v>257500</v>
      </c>
      <c r="G125" s="30">
        <f t="shared" si="16"/>
        <v>772500</v>
      </c>
      <c r="H125" s="14">
        <v>0</v>
      </c>
      <c r="I125" s="30">
        <v>257500</v>
      </c>
      <c r="J125" s="32">
        <f t="shared" si="17"/>
        <v>0</v>
      </c>
      <c r="K125" s="14">
        <f t="shared" si="18"/>
        <v>-3</v>
      </c>
      <c r="L125" s="32">
        <f t="shared" si="19"/>
        <v>-772500</v>
      </c>
      <c r="M125" s="33" t="s">
        <v>274</v>
      </c>
      <c r="N125" s="15" t="s">
        <v>278</v>
      </c>
    </row>
    <row r="126" ht="30" customHeight="true" spans="1:14">
      <c r="A126" s="14"/>
      <c r="B126" s="15" t="s">
        <v>277</v>
      </c>
      <c r="C126" s="16" t="s">
        <v>276</v>
      </c>
      <c r="D126" s="14" t="s">
        <v>69</v>
      </c>
      <c r="E126" s="14">
        <v>0</v>
      </c>
      <c r="F126" s="14"/>
      <c r="G126" s="30">
        <f t="shared" si="16"/>
        <v>0</v>
      </c>
      <c r="H126" s="14">
        <v>3</v>
      </c>
      <c r="I126" s="30">
        <v>257500</v>
      </c>
      <c r="J126" s="32">
        <f t="shared" si="17"/>
        <v>772500</v>
      </c>
      <c r="K126" s="14">
        <f t="shared" si="18"/>
        <v>3</v>
      </c>
      <c r="L126" s="32">
        <f t="shared" si="19"/>
        <v>772500</v>
      </c>
      <c r="M126" s="33"/>
      <c r="N126" s="15"/>
    </row>
    <row r="127" ht="30" customHeight="true" spans="1:14">
      <c r="A127" s="20" t="s">
        <v>279</v>
      </c>
      <c r="B127" s="21"/>
      <c r="C127" s="22"/>
      <c r="D127" s="22"/>
      <c r="E127" s="21"/>
      <c r="F127" s="21"/>
      <c r="G127" s="21"/>
      <c r="H127" s="21"/>
      <c r="I127" s="21"/>
      <c r="J127" s="21"/>
      <c r="K127" s="21"/>
      <c r="L127" s="21"/>
      <c r="M127" s="21"/>
      <c r="N127" s="35"/>
    </row>
    <row r="128" ht="30" customHeight="true" spans="1:14">
      <c r="A128" s="14"/>
      <c r="B128" s="15" t="s">
        <v>280</v>
      </c>
      <c r="C128" s="16" t="s">
        <v>281</v>
      </c>
      <c r="D128" s="14" t="s">
        <v>22</v>
      </c>
      <c r="E128" s="14">
        <v>0</v>
      </c>
      <c r="F128" s="14"/>
      <c r="G128" s="30">
        <f t="shared" si="16"/>
        <v>0</v>
      </c>
      <c r="H128" s="14">
        <v>1</v>
      </c>
      <c r="I128" s="30">
        <v>352800</v>
      </c>
      <c r="J128" s="32">
        <f t="shared" si="17"/>
        <v>352800</v>
      </c>
      <c r="K128" s="14">
        <f t="shared" si="18"/>
        <v>1</v>
      </c>
      <c r="L128" s="32">
        <f t="shared" si="19"/>
        <v>352800</v>
      </c>
      <c r="M128" s="33" t="s">
        <v>51</v>
      </c>
      <c r="N128" s="16" t="s">
        <v>282</v>
      </c>
    </row>
    <row r="129" ht="30" customHeight="true" spans="1:14">
      <c r="A129" s="23" t="s">
        <v>283</v>
      </c>
      <c r="B129" s="21"/>
      <c r="C129" s="26"/>
      <c r="D129" s="26"/>
      <c r="E129" s="21"/>
      <c r="F129" s="21"/>
      <c r="G129" s="21"/>
      <c r="H129" s="21"/>
      <c r="I129" s="21"/>
      <c r="J129" s="21"/>
      <c r="K129" s="21"/>
      <c r="L129" s="21"/>
      <c r="M129" s="21"/>
      <c r="N129" s="37"/>
    </row>
    <row r="130" ht="30" customHeight="true" spans="1:14">
      <c r="A130" s="14">
        <v>5</v>
      </c>
      <c r="B130" s="15" t="s">
        <v>136</v>
      </c>
      <c r="C130" s="16" t="s">
        <v>27</v>
      </c>
      <c r="D130" s="14" t="s">
        <v>131</v>
      </c>
      <c r="E130" s="14">
        <v>60</v>
      </c>
      <c r="F130" s="30">
        <v>361</v>
      </c>
      <c r="G130" s="30">
        <f t="shared" ref="G130" si="20">F130*E130</f>
        <v>21660</v>
      </c>
      <c r="H130" s="14">
        <v>7.8962</v>
      </c>
      <c r="I130" s="30">
        <v>361</v>
      </c>
      <c r="J130" s="32">
        <f t="shared" ref="J130" si="21">I130*H130</f>
        <v>2850.5282</v>
      </c>
      <c r="K130" s="14">
        <f t="shared" ref="K130" si="22">H130-E130</f>
        <v>-52.1038</v>
      </c>
      <c r="L130" s="32">
        <f t="shared" ref="L130" si="23">K130*I130</f>
        <v>-18809.4718</v>
      </c>
      <c r="M130" s="33" t="s">
        <v>19</v>
      </c>
      <c r="N130" s="16"/>
    </row>
    <row r="131" ht="30" customHeight="true" spans="1:14">
      <c r="A131" s="39" t="s">
        <v>284</v>
      </c>
      <c r="B131" s="40"/>
      <c r="C131" s="40"/>
      <c r="D131" s="40"/>
      <c r="E131" s="40"/>
      <c r="F131" s="40"/>
      <c r="G131" s="40"/>
      <c r="H131" s="40"/>
      <c r="I131" s="40"/>
      <c r="J131" s="40"/>
      <c r="K131" s="42"/>
      <c r="L131" s="43">
        <f>SUM(L4:L130)</f>
        <v>2573306.1647</v>
      </c>
      <c r="M131" s="33"/>
      <c r="N131" s="16"/>
    </row>
    <row r="132" spans="10:10">
      <c r="J132" s="44"/>
    </row>
    <row r="152" spans="6:10">
      <c r="F152" s="41"/>
      <c r="G152" s="41"/>
      <c r="H152" s="41"/>
      <c r="J152" s="45"/>
    </row>
  </sheetData>
  <autoFilter ref="A2:N131">
    <extLst/>
  </autoFilter>
  <mergeCells count="15">
    <mergeCell ref="A1:N1"/>
    <mergeCell ref="A3:N3"/>
    <mergeCell ref="A33:N33"/>
    <mergeCell ref="A34:N34"/>
    <mergeCell ref="A36:N36"/>
    <mergeCell ref="A37:N37"/>
    <mergeCell ref="A43:N43"/>
    <mergeCell ref="A122:N122"/>
    <mergeCell ref="A127:N127"/>
    <mergeCell ref="A129:N129"/>
    <mergeCell ref="A131:K131"/>
    <mergeCell ref="M123:M124"/>
    <mergeCell ref="M125:M126"/>
    <mergeCell ref="N123:N124"/>
    <mergeCell ref="N125:N126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zhangy</cp:lastModifiedBy>
  <dcterms:created xsi:type="dcterms:W3CDTF">2006-09-16T08:00:00Z</dcterms:created>
  <cp:lastPrinted>2024-11-27T15:00:00Z</cp:lastPrinted>
  <dcterms:modified xsi:type="dcterms:W3CDTF">2026-04-10T10:21:56Z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27A714EA689C467DAD6E97D5387BF61A_13</vt:lpwstr>
  </property>
  <property fmtid="{D5CDD505-2E9C-101B-9397-08002B2CF9AE}" pid="3" name="KSOProductBuildVer">
    <vt:lpwstr>2052-11.8.2.10337</vt:lpwstr>
  </property>
  <property fmtid="{D5CDD505-2E9C-101B-9397-08002B2CF9AE}" pid="4" name="commondata">
    <vt:lpwstr>eyJoZGlkIjoiY2QzM2JiNTEyNzc1ZDNmODljYTdmYzg1YTM2YWE5ZjYifQ==</vt:lpwstr>
  </property>
  <property fmtid="{D5CDD505-2E9C-101B-9397-08002B2CF9AE}" pid="5" name="KSOReadingLayout">
    <vt:bool>true</vt:bool>
  </property>
</Properties>
</file>